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firstSheet="3" activeTab="6"/>
  </bookViews>
  <sheets>
    <sheet name="1部门预算收支总表" sheetId="1" r:id="rId1"/>
    <sheet name="2收入预算总表" sheetId="2" r:id="rId2"/>
    <sheet name="3支出预算总表" sheetId="3" r:id="rId3"/>
    <sheet name="4一般公共预算和政府性基金收支总表" sheetId="4" r:id="rId4"/>
    <sheet name="5一般公共预算支出表" sheetId="5" r:id="rId5"/>
    <sheet name="6一般公共预算基本支出表" sheetId="6" r:id="rId6"/>
    <sheet name="7一般公共预算“三公”经费支出表" sheetId="7" r:id="rId7"/>
    <sheet name="8政府性基金支出表" sheetId="8" r:id="rId8"/>
  </sheets>
  <definedNames>
    <definedName name="_xlnm.Print_Area" localSheetId="1">'2收入预算总表'!$A$1:$S$14</definedName>
    <definedName name="_xlnm.Print_Area" localSheetId="2">'3支出预算总表'!$A$1:$M$14</definedName>
    <definedName name="_xlnm.Print_Area" localSheetId="3">'4一般公共预算和政府性基金收支总表'!$A$1:$L$35</definedName>
    <definedName name="_xlnm.Print_Area" localSheetId="4">'5一般公共预算支出表'!$A$1:$M$14</definedName>
    <definedName name="_xlnm.Print_Area" localSheetId="5">'6一般公共预算基本支出表'!$A$1:$L$39</definedName>
    <definedName name="_xlnm.Print_Titles" localSheetId="1">'2收入预算总表'!$1:$6</definedName>
    <definedName name="_xlnm.Print_Titles" localSheetId="2">'3支出预算总表'!$1:$6</definedName>
    <definedName name="_xlnm.Print_Titles" localSheetId="3">'4一般公共预算和政府性基金收支总表'!$1:$7</definedName>
    <definedName name="_xlnm.Print_Titles" localSheetId="4">'5一般公共预算支出表'!$1:$6</definedName>
    <definedName name="_xlnm.Print_Titles" localSheetId="5">'6一般公共预算基本支出表'!$1:$7</definedName>
  </definedNames>
  <calcPr fullCalcOnLoad="1"/>
</workbook>
</file>

<file path=xl/sharedStrings.xml><?xml version="1.0" encoding="utf-8"?>
<sst xmlns="http://schemas.openxmlformats.org/spreadsheetml/2006/main" count="451" uniqueCount="189">
  <si>
    <t xml:space="preserve">  </t>
  </si>
  <si>
    <t>04</t>
  </si>
  <si>
    <t>08</t>
  </si>
  <si>
    <t>预算01表</t>
  </si>
  <si>
    <t>对个人和家庭的补助</t>
  </si>
  <si>
    <t>项         目</t>
  </si>
  <si>
    <t>部门财政性资金结转</t>
  </si>
  <si>
    <t xml:space="preserve">  电费</t>
  </si>
  <si>
    <t>17</t>
  </si>
  <si>
    <t>99</t>
  </si>
  <si>
    <t>13</t>
  </si>
  <si>
    <t>预算04表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</si>
  <si>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</si>
  <si>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基本支出</t>
  </si>
  <si>
    <t>支                        出</t>
  </si>
  <si>
    <t xml:space="preserve">  高等教育</t>
  </si>
  <si>
    <t>加：部门财政性资金结转</t>
  </si>
  <si>
    <t>26</t>
  </si>
  <si>
    <t>商品服务支出</t>
  </si>
  <si>
    <t>（二）专项资金</t>
  </si>
  <si>
    <t>专项收入</t>
  </si>
  <si>
    <t xml:space="preserve">  财政对失业保险基金的补助</t>
  </si>
  <si>
    <t>2017年部门收入总体情况表</t>
  </si>
  <si>
    <t>十、医疗卫生</t>
  </si>
  <si>
    <t>39</t>
  </si>
  <si>
    <t>国有资产资源
有偿使用收入</t>
  </si>
  <si>
    <t>31</t>
  </si>
  <si>
    <t xml:space="preserve">  社会保障缴费</t>
  </si>
  <si>
    <t xml:space="preserve">  培训费</t>
  </si>
  <si>
    <t>合计</t>
  </si>
  <si>
    <t>项       目</t>
  </si>
  <si>
    <t>二、外交</t>
  </si>
  <si>
    <t>208</t>
  </si>
  <si>
    <t xml:space="preserve">  手续费</t>
  </si>
  <si>
    <t>2017年“三公”经费预算数</t>
  </si>
  <si>
    <t xml:space="preserve">  302</t>
  </si>
  <si>
    <t>2017年一般公共预算基本支出情况表</t>
  </si>
  <si>
    <t>九、社会保险基金支出</t>
  </si>
  <si>
    <t xml:space="preserve">经营收入   </t>
  </si>
  <si>
    <t>03</t>
  </si>
  <si>
    <t>07</t>
  </si>
  <si>
    <t xml:space="preserve">  绩效工资</t>
  </si>
  <si>
    <t>预算05表</t>
  </si>
  <si>
    <t xml:space="preserve">  收  入  合  计</t>
  </si>
  <si>
    <t>中央专项转移支付</t>
  </si>
  <si>
    <t>收     入</t>
  </si>
  <si>
    <t>303</t>
  </si>
  <si>
    <t>单位（科目名称）</t>
  </si>
  <si>
    <t>金　额</t>
  </si>
  <si>
    <t xml:space="preserve">  退休费</t>
  </si>
  <si>
    <t>1、工资福利支出</t>
  </si>
  <si>
    <t>科目名称</t>
  </si>
  <si>
    <t>五、教育</t>
  </si>
  <si>
    <t>三、国防</t>
  </si>
  <si>
    <t>八、社会保障和就业</t>
  </si>
  <si>
    <t>二十九、其他支出</t>
  </si>
  <si>
    <t xml:space="preserve">    用事业单位基金
    弥补收支差额</t>
  </si>
  <si>
    <t>14</t>
  </si>
  <si>
    <t xml:space="preserve">  公务用车运行维护费</t>
  </si>
  <si>
    <t xml:space="preserve">  劳务费</t>
  </si>
  <si>
    <t>项            目</t>
  </si>
  <si>
    <t xml:space="preserve">  其他对个人和家庭补助支出</t>
  </si>
  <si>
    <t>221</t>
  </si>
  <si>
    <t>（一）一般性项目</t>
  </si>
  <si>
    <t>十六、商业服务业等事务</t>
  </si>
  <si>
    <t>收            入</t>
  </si>
  <si>
    <t>类</t>
  </si>
  <si>
    <t>事业收入（不含教育收费）</t>
  </si>
  <si>
    <t>29</t>
  </si>
  <si>
    <t>十五、资源勘探电力信息等事务</t>
  </si>
  <si>
    <t>平顶山学院</t>
  </si>
  <si>
    <t xml:space="preserve">  物业管理费</t>
  </si>
  <si>
    <t>一般性项目</t>
  </si>
  <si>
    <t>二十二、粮油物资储备支出</t>
  </si>
  <si>
    <t xml:space="preserve">  其他工资福利支出</t>
  </si>
  <si>
    <t>单位代码</t>
  </si>
  <si>
    <t>210</t>
  </si>
  <si>
    <t xml:space="preserve">  办公费</t>
  </si>
  <si>
    <t>缴入预算管理的行政事业性收费</t>
  </si>
  <si>
    <t>纳入预算管理的行政事业性收费</t>
  </si>
  <si>
    <t>其中：（1）公务用车运行维护费</t>
  </si>
  <si>
    <t>纳入预算管理的
行政事业性收费</t>
  </si>
  <si>
    <t xml:space="preserve">  其他商品和服务支出</t>
  </si>
  <si>
    <t>三十三、债务发行费用支出</t>
  </si>
  <si>
    <t>一、一般公共服务</t>
  </si>
  <si>
    <t xml:space="preserve">  津贴补贴</t>
  </si>
  <si>
    <t>用事业单位基金弥补收支差额</t>
  </si>
  <si>
    <t>3、对个人和家庭的补助</t>
  </si>
  <si>
    <t>2、公务接待费</t>
  </si>
  <si>
    <t xml:space="preserve">      （2）公务用车购置</t>
  </si>
  <si>
    <t>1、因公出国（境）费用</t>
  </si>
  <si>
    <t xml:space="preserve">  301</t>
  </si>
  <si>
    <t>政府性基金</t>
  </si>
  <si>
    <t>单位：万元</t>
  </si>
  <si>
    <t>三十、转移性支出</t>
  </si>
  <si>
    <t>06</t>
  </si>
  <si>
    <t>本年收入小计</t>
  </si>
  <si>
    <t>02</t>
  </si>
  <si>
    <t xml:space="preserve">  福利费</t>
  </si>
  <si>
    <t>十九、援助其他地区支出</t>
  </si>
  <si>
    <t>六、科学技术</t>
  </si>
  <si>
    <t>302</t>
  </si>
  <si>
    <t>工资福利支出</t>
  </si>
  <si>
    <t>小计</t>
  </si>
  <si>
    <t>项                    目</t>
  </si>
  <si>
    <t>二十一、住房保障支出</t>
  </si>
  <si>
    <t xml:space="preserve">  因公出国（境）费用</t>
  </si>
  <si>
    <t xml:space="preserve">  事业单位医疗</t>
  </si>
  <si>
    <t>11</t>
  </si>
  <si>
    <t>项目支出</t>
  </si>
  <si>
    <t>国有资产资源有偿使用收入</t>
  </si>
  <si>
    <t>其他收入</t>
  </si>
  <si>
    <t>一般公共预算</t>
  </si>
  <si>
    <t>项      目</t>
  </si>
  <si>
    <t xml:space="preserve">  工会经费</t>
  </si>
  <si>
    <t>2017年一般公共预算“三公”经费支出情况表</t>
  </si>
  <si>
    <t>本年支出小计</t>
  </si>
  <si>
    <t>单位名称：平顶山学院</t>
  </si>
  <si>
    <t>3、公务用车费</t>
  </si>
  <si>
    <t>28</t>
  </si>
  <si>
    <t>**</t>
  </si>
  <si>
    <t>2、商品服务支出</t>
  </si>
  <si>
    <t>2、事业发展专项支出</t>
  </si>
  <si>
    <t>预算03表</t>
  </si>
  <si>
    <t>商品和服务支出</t>
  </si>
  <si>
    <t xml:space="preserve">  取暖费</t>
  </si>
  <si>
    <t>项</t>
  </si>
  <si>
    <t xml:space="preserve">  公务接待费</t>
  </si>
  <si>
    <t>款</t>
  </si>
  <si>
    <t>四、公共安全</t>
  </si>
  <si>
    <t>二十、国土海洋气象等支出</t>
  </si>
  <si>
    <t xml:space="preserve">  机关事业单位基本养老保险缴费支出</t>
  </si>
  <si>
    <t>预算06表</t>
  </si>
  <si>
    <t xml:space="preserve">  离休费</t>
  </si>
  <si>
    <t>202</t>
  </si>
  <si>
    <t>二十七、预备费</t>
  </si>
  <si>
    <t>2017年政府性基金支出情况表</t>
  </si>
  <si>
    <t>09</t>
  </si>
  <si>
    <t>05</t>
  </si>
  <si>
    <t>单位名称</t>
  </si>
  <si>
    <t>01</t>
  </si>
  <si>
    <t>专户管理的教育收费</t>
  </si>
  <si>
    <t>十三、农林水事务</t>
  </si>
  <si>
    <t>2017年部门支出总体情况表</t>
  </si>
  <si>
    <t>301</t>
  </si>
  <si>
    <t>其他一般公共预算收入</t>
  </si>
  <si>
    <t xml:space="preserve">  住房公积金</t>
  </si>
  <si>
    <t>七、文化体育与传媒</t>
  </si>
  <si>
    <t>总计</t>
  </si>
  <si>
    <t>5、其他各项支出</t>
  </si>
  <si>
    <t>十四、交通运输</t>
  </si>
  <si>
    <t>十一、节能环保</t>
  </si>
  <si>
    <t>12</t>
  </si>
  <si>
    <t xml:space="preserve">  事业单位离退休</t>
  </si>
  <si>
    <t>1、基本建设支出</t>
  </si>
  <si>
    <t>16</t>
  </si>
  <si>
    <t>预算08表</t>
  </si>
  <si>
    <t xml:space="preserve">  基本工资</t>
  </si>
  <si>
    <t>3、经济发展支出</t>
  </si>
  <si>
    <t xml:space="preserve">  其他专科医院</t>
  </si>
  <si>
    <t>4、债务项目支出</t>
  </si>
  <si>
    <t>2017年一般公共预算支出情况表</t>
  </si>
  <si>
    <t>专项资金</t>
  </si>
  <si>
    <t>27</t>
  </si>
  <si>
    <t>预算07表</t>
  </si>
  <si>
    <t>二、项目支出</t>
  </si>
  <si>
    <t xml:space="preserve">  邮电费</t>
  </si>
  <si>
    <t>十二、城乡社区事务</t>
  </si>
  <si>
    <t>支 出 合 计</t>
  </si>
  <si>
    <t>共计</t>
  </si>
  <si>
    <t>财政拨款</t>
  </si>
  <si>
    <t xml:space="preserve"> 2017年部门收支总体情况表</t>
  </si>
  <si>
    <t>三十二、债务付息支出</t>
  </si>
  <si>
    <t>三十一、债务还本支出</t>
  </si>
  <si>
    <t>十七、金融支出</t>
  </si>
  <si>
    <t>一、基本支出</t>
  </si>
  <si>
    <t xml:space="preserve">  印刷费</t>
  </si>
  <si>
    <t>预算02表</t>
  </si>
  <si>
    <t xml:space="preserve">  维修(护)费</t>
  </si>
  <si>
    <t xml:space="preserve">  差旅费</t>
  </si>
  <si>
    <t xml:space="preserve">  租赁费</t>
  </si>
  <si>
    <t>205</t>
  </si>
  <si>
    <t xml:space="preserve">  其他交通费用</t>
  </si>
  <si>
    <t>支出合计</t>
  </si>
  <si>
    <t xml:space="preserve">  303</t>
  </si>
  <si>
    <t>2017年财政拨款收支总体情况表</t>
  </si>
  <si>
    <t>科目编码</t>
  </si>
  <si>
    <t xml:space="preserve">  奖金</t>
  </si>
  <si>
    <t>其中：财政拨款</t>
  </si>
</sst>
</file>

<file path=xl/styles.xml><?xml version="1.0" encoding="utf-8"?>
<styleSheet xmlns="http://schemas.openxmlformats.org/spreadsheetml/2006/main">
  <numFmts count="5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&quot;￥&quot;#,##0;\-&quot;￥&quot;#,##0"/>
    <numFmt numFmtId="183" formatCode="&quot;￥&quot;#,##0;[Red]\-&quot;￥&quot;#,##0"/>
    <numFmt numFmtId="184" formatCode="&quot;￥&quot;#,##0.00;\-&quot;￥&quot;#,##0.00"/>
    <numFmt numFmtId="185" formatCode="&quot;￥&quot;#,##0.00;[Red]\-&quot;￥&quot;#,##0.00"/>
    <numFmt numFmtId="186" formatCode="_-&quot;￥&quot;* #,##0_-;\-&quot;￥&quot;* #,##0_-;_-&quot;￥&quot;* &quot;-&quot;_-;_-@_-"/>
    <numFmt numFmtId="187" formatCode="_-* #,##0_-;\-* #,##0_-;_-* &quot;-&quot;_-;_-@_-"/>
    <numFmt numFmtId="188" formatCode="_-&quot;￥&quot;* #,##0.00_-;\-&quot;￥&quot;* #,##0.00_-;_-&quot;￥&quot;* &quot;-&quot;??_-;_-@_-"/>
    <numFmt numFmtId="189" formatCode="_-* #,##0.00_-;\-* #,##0.00_-;_-* &quot;-&quot;??_-;_-@_-"/>
    <numFmt numFmtId="190" formatCode="* _-&quot;￥&quot;#,##0;* \-&quot;￥&quot;#,##0;* _-&quot;￥&quot;&quot;-&quot;;@"/>
    <numFmt numFmtId="191" formatCode="* _-&quot;￥&quot;#,##0.00;* \-&quot;￥&quot;#,##0.00;* _-&quot;￥&quot;&quot;-&quot;??;@"/>
    <numFmt numFmtId="192" formatCode="* #,##0.00;* \-#,##0.00;* &quot;&quot;??;@"/>
    <numFmt numFmtId="193" formatCode="#,##0.0_);[Red]\(#,##0.0\)"/>
    <numFmt numFmtId="194" formatCode="#,##0.0"/>
    <numFmt numFmtId="195" formatCode="00"/>
    <numFmt numFmtId="196" formatCode="0000"/>
    <numFmt numFmtId="197" formatCode=";;"/>
    <numFmt numFmtId="198" formatCode="* #,##0.0;* \-#,##0.0;* &quot;&quot;??;@"/>
    <numFmt numFmtId="199" formatCode="0.00_);[Red]\(0.00\)"/>
    <numFmt numFmtId="200" formatCode="0_);[Red]\(0\)"/>
    <numFmt numFmtId="201" formatCode="#,##0_);[Red]\(#,##0\)"/>
    <numFmt numFmtId="202" formatCode="###,###,###,##0"/>
    <numFmt numFmtId="203" formatCode="#,##0.0000"/>
    <numFmt numFmtId="204" formatCode="#,##0.00_ "/>
    <numFmt numFmtId="205" formatCode="#,##0.0_ "/>
    <numFmt numFmtId="206" formatCode="#,##0.0000_ "/>
    <numFmt numFmtId="207" formatCode="0.0_ "/>
    <numFmt numFmtId="208" formatCode="0.0_);[Red]\(0.0\)"/>
    <numFmt numFmtId="209" formatCode="#,##0_ "/>
    <numFmt numFmtId="210" formatCode="0_ "/>
    <numFmt numFmtId="211" formatCode="#,##0.00_);[Red]\(#,##0.00\)"/>
    <numFmt numFmtId="212" formatCode="0.00_ "/>
    <numFmt numFmtId="213" formatCode="#,##0_ ;[Red]\-#,##0\ 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  <numFmt numFmtId="218" formatCode="0.0"/>
  </numFmts>
  <fonts count="45">
    <font>
      <sz val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5"/>
      <name val="宋体"/>
      <family val="0"/>
    </font>
    <font>
      <sz val="16"/>
      <name val="宋体"/>
      <family val="0"/>
    </font>
    <font>
      <b/>
      <sz val="24"/>
      <name val="宋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0" borderId="4" applyNumberFormat="0" applyFill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7" fillId="25" borderId="5" applyNumberFormat="0" applyAlignment="0" applyProtection="0"/>
    <xf numFmtId="0" fontId="38" fillId="26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42" fillId="35" borderId="0" applyNumberFormat="0" applyBorder="0" applyAlignment="0" applyProtection="0"/>
    <xf numFmtId="0" fontId="43" fillId="25" borderId="8" applyNumberFormat="0" applyAlignment="0" applyProtection="0"/>
    <xf numFmtId="0" fontId="44" fillId="36" borderId="5" applyNumberFormat="0" applyAlignment="0" applyProtection="0"/>
    <xf numFmtId="0" fontId="0" fillId="37" borderId="9" applyNumberFormat="0" applyFont="0" applyAlignment="0" applyProtection="0"/>
  </cellStyleXfs>
  <cellXfs count="328">
    <xf numFmtId="0" fontId="0" fillId="0" borderId="0" xfId="0" applyAlignment="1">
      <alignment vertical="center"/>
    </xf>
    <xf numFmtId="192" fontId="3" fillId="0" borderId="0" xfId="0" applyNumberFormat="1" applyFont="1" applyFill="1" applyAlignment="1" applyProtection="1">
      <alignment vertical="center" wrapText="1"/>
      <protection/>
    </xf>
    <xf numFmtId="192" fontId="3" fillId="0" borderId="0" xfId="0" applyNumberFormat="1" applyFont="1" applyFill="1" applyAlignment="1" applyProtection="1">
      <alignment horizontal="right" vertical="center"/>
      <protection/>
    </xf>
    <xf numFmtId="193" fontId="3" fillId="0" borderId="0" xfId="0" applyNumberFormat="1" applyFont="1" applyFill="1" applyAlignment="1" applyProtection="1">
      <alignment horizontal="right" vertical="center"/>
      <protection/>
    </xf>
    <xf numFmtId="193" fontId="3" fillId="0" borderId="0" xfId="0" applyNumberFormat="1" applyFont="1" applyFill="1" applyAlignment="1" applyProtection="1">
      <alignment vertical="center"/>
      <protection/>
    </xf>
    <xf numFmtId="193" fontId="4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95" fontId="4" fillId="0" borderId="0" xfId="0" applyNumberFormat="1" applyFont="1" applyFill="1" applyAlignment="1" applyProtection="1">
      <alignment horizontal="center" vertical="center"/>
      <protection/>
    </xf>
    <xf numFmtId="196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205" fontId="4" fillId="0" borderId="0" xfId="0" applyNumberFormat="1" applyFont="1" applyFill="1" applyAlignment="1" applyProtection="1">
      <alignment vertical="center"/>
      <protection/>
    </xf>
    <xf numFmtId="193" fontId="4" fillId="0" borderId="0" xfId="0" applyNumberFormat="1" applyFont="1" applyFill="1" applyAlignment="1" applyProtection="1">
      <alignment horizontal="right" vertical="center"/>
      <protection/>
    </xf>
    <xf numFmtId="193" fontId="4" fillId="0" borderId="1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92" fontId="4" fillId="0" borderId="0" xfId="0" applyNumberFormat="1" applyFont="1" applyFill="1" applyAlignment="1" applyProtection="1">
      <alignment horizontal="right" vertical="center"/>
      <protection/>
    </xf>
    <xf numFmtId="0" fontId="1" fillId="0" borderId="0" xfId="0" applyFont="1" applyAlignment="1">
      <alignment vertical="center" wrapText="1"/>
    </xf>
    <xf numFmtId="193" fontId="4" fillId="0" borderId="0" xfId="0" applyNumberFormat="1" applyFont="1" applyFill="1" applyAlignment="1" applyProtection="1">
      <alignment horizontal="centerContinuous" vertical="center"/>
      <protection/>
    </xf>
    <xf numFmtId="195" fontId="0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center" wrapText="1"/>
      <protection/>
    </xf>
    <xf numFmtId="0" fontId="4" fillId="38" borderId="0" xfId="0" applyNumberFormat="1" applyFont="1" applyFill="1" applyAlignment="1" applyProtection="1">
      <alignment vertical="center" wrapText="1"/>
      <protection/>
    </xf>
    <xf numFmtId="193" fontId="4" fillId="38" borderId="0" xfId="0" applyNumberFormat="1" applyFont="1" applyFill="1" applyAlignment="1" applyProtection="1">
      <alignment vertical="center" wrapText="1"/>
      <protection/>
    </xf>
    <xf numFmtId="0" fontId="4" fillId="0" borderId="11" xfId="0" applyNumberFormat="1" applyFont="1" applyFill="1" applyBorder="1" applyAlignment="1" applyProtection="1">
      <alignment horizontal="centerContinuous" vertical="center"/>
      <protection/>
    </xf>
    <xf numFmtId="195" fontId="4" fillId="0" borderId="11" xfId="0" applyNumberFormat="1" applyFont="1" applyFill="1" applyBorder="1" applyAlignment="1" applyProtection="1">
      <alignment horizontal="center" vertical="center"/>
      <protection/>
    </xf>
    <xf numFmtId="195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Continuous" vertical="center"/>
      <protection/>
    </xf>
    <xf numFmtId="0" fontId="4" fillId="0" borderId="14" xfId="0" applyNumberFormat="1" applyFont="1" applyFill="1" applyBorder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horizontal="centerContinuous" vertical="center"/>
      <protection/>
    </xf>
    <xf numFmtId="196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196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192" fontId="5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192" fontId="4" fillId="0" borderId="11" xfId="0" applyNumberFormat="1" applyFont="1" applyFill="1" applyBorder="1" applyAlignment="1" applyProtection="1">
      <alignment horizontal="centerContinuous" vertical="center"/>
      <protection/>
    </xf>
    <xf numFmtId="193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38" borderId="11" xfId="0" applyNumberFormat="1" applyFont="1" applyFill="1" applyBorder="1" applyAlignment="1">
      <alignment horizontal="center" vertical="center" wrapText="1"/>
    </xf>
    <xf numFmtId="49" fontId="4" fillId="38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192" fontId="4" fillId="0" borderId="12" xfId="0" applyNumberFormat="1" applyFont="1" applyFill="1" applyBorder="1" applyAlignment="1" applyProtection="1">
      <alignment horizontal="centerContinuous" vertical="center"/>
      <protection/>
    </xf>
    <xf numFmtId="205" fontId="4" fillId="0" borderId="11" xfId="0" applyNumberFormat="1" applyFont="1" applyFill="1" applyBorder="1" applyAlignment="1">
      <alignment horizontal="center" vertical="center" wrapText="1"/>
    </xf>
    <xf numFmtId="205" fontId="4" fillId="0" borderId="11" xfId="0" applyNumberFormat="1" applyFont="1" applyFill="1" applyBorder="1" applyAlignment="1" applyProtection="1">
      <alignment horizontal="center" vertical="center" wrapText="1"/>
      <protection/>
    </xf>
    <xf numFmtId="194" fontId="4" fillId="0" borderId="15" xfId="0" applyNumberFormat="1" applyFont="1" applyFill="1" applyBorder="1" applyAlignment="1" applyProtection="1">
      <alignment horizontal="center" vertical="center" wrapText="1"/>
      <protection/>
    </xf>
    <xf numFmtId="194" fontId="4" fillId="0" borderId="11" xfId="0" applyNumberFormat="1" applyFont="1" applyFill="1" applyBorder="1" applyAlignment="1">
      <alignment horizontal="center" vertical="center" wrapText="1"/>
    </xf>
    <xf numFmtId="194" fontId="4" fillId="0" borderId="13" xfId="0" applyNumberFormat="1" applyFont="1" applyFill="1" applyBorder="1" applyAlignment="1" applyProtection="1">
      <alignment horizontal="left" vertical="center" wrapText="1"/>
      <protection/>
    </xf>
    <xf numFmtId="194" fontId="4" fillId="0" borderId="17" xfId="0" applyNumberFormat="1" applyFont="1" applyFill="1" applyBorder="1" applyAlignment="1" applyProtection="1">
      <alignment horizontal="left" vertical="center" wrapText="1"/>
      <protection/>
    </xf>
    <xf numFmtId="194" fontId="4" fillId="0" borderId="15" xfId="0" applyNumberFormat="1" applyFont="1" applyFill="1" applyBorder="1" applyAlignment="1" applyProtection="1">
      <alignment horizontal="left" vertical="center" wrapText="1"/>
      <protection/>
    </xf>
    <xf numFmtId="192" fontId="0" fillId="0" borderId="11" xfId="0" applyNumberFormat="1" applyFont="1" applyFill="1" applyBorder="1" applyAlignment="1" applyProtection="1">
      <alignment horizontal="centerContinuous" vertical="center"/>
      <protection/>
    </xf>
    <xf numFmtId="193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38" borderId="12" xfId="0" applyNumberFormat="1" applyFont="1" applyFill="1" applyBorder="1" applyAlignment="1">
      <alignment horizontal="center" vertical="center" wrapText="1"/>
    </xf>
    <xf numFmtId="193" fontId="0" fillId="0" borderId="11" xfId="0" applyNumberFormat="1" applyFont="1" applyFill="1" applyBorder="1" applyAlignment="1" applyProtection="1">
      <alignment horizontal="center" vertical="center" wrapText="1"/>
      <protection/>
    </xf>
    <xf numFmtId="19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195" fontId="0" fillId="0" borderId="11" xfId="0" applyNumberFormat="1" applyFont="1" applyFill="1" applyBorder="1" applyAlignment="1" applyProtection="1">
      <alignment horizontal="center" vertical="center"/>
      <protection/>
    </xf>
    <xf numFmtId="196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195" fontId="0" fillId="0" borderId="12" xfId="0" applyNumberFormat="1" applyFont="1" applyFill="1" applyBorder="1" applyAlignment="1" applyProtection="1">
      <alignment horizontal="center" vertical="center"/>
      <protection/>
    </xf>
    <xf numFmtId="196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193" fontId="0" fillId="0" borderId="14" xfId="0" applyNumberFormat="1" applyFont="1" applyFill="1" applyBorder="1" applyAlignment="1" applyProtection="1">
      <alignment horizontal="right" vertical="center" wrapText="1"/>
      <protection/>
    </xf>
    <xf numFmtId="193" fontId="0" fillId="0" borderId="13" xfId="0" applyNumberFormat="1" applyFont="1" applyFill="1" applyBorder="1" applyAlignment="1" applyProtection="1">
      <alignment horizontal="right" vertical="center" wrapText="1"/>
      <protection/>
    </xf>
    <xf numFmtId="193" fontId="0" fillId="0" borderId="15" xfId="0" applyNumberFormat="1" applyFont="1" applyFill="1" applyBorder="1" applyAlignment="1" applyProtection="1">
      <alignment horizontal="right" vertical="center" wrapText="1"/>
      <protection/>
    </xf>
    <xf numFmtId="193" fontId="4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0" fontId="4" fillId="0" borderId="15" xfId="0" applyFont="1" applyFill="1" applyBorder="1" applyAlignment="1">
      <alignment horizontal="left" vertical="center" wrapText="1"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4" fontId="4" fillId="0" borderId="11" xfId="0" applyNumberFormat="1" applyFont="1" applyFill="1" applyBorder="1" applyAlignment="1" applyProtection="1">
      <alignment horizontal="center" vertical="center" wrapText="1"/>
      <protection/>
    </xf>
    <xf numFmtId="4" fontId="4" fillId="0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205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94" fontId="1" fillId="0" borderId="0" xfId="0" applyNumberFormat="1" applyFont="1" applyFill="1" applyAlignment="1">
      <alignment/>
    </xf>
    <xf numFmtId="0" fontId="0" fillId="0" borderId="13" xfId="0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right" vertical="center" wrapText="1"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>
      <alignment horizontal="right" vertical="center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49" fontId="0" fillId="0" borderId="20" xfId="0" applyNumberFormat="1" applyFont="1" applyFill="1" applyBorder="1" applyAlignment="1" applyProtection="1">
      <alignment horizontal="center" vertical="center" wrapText="1"/>
      <protection/>
    </xf>
    <xf numFmtId="193" fontId="0" fillId="0" borderId="10" xfId="0" applyNumberFormat="1" applyFont="1" applyFill="1" applyBorder="1" applyAlignment="1" applyProtection="1">
      <alignment horizontal="right" vertical="center" wrapText="1"/>
      <protection/>
    </xf>
    <xf numFmtId="193" fontId="0" fillId="0" borderId="20" xfId="0" applyNumberFormat="1" applyFont="1" applyFill="1" applyBorder="1" applyAlignment="1" applyProtection="1">
      <alignment horizontal="right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4" fillId="0" borderId="19" xfId="0" applyNumberFormat="1" applyFont="1" applyFill="1" applyBorder="1" applyAlignment="1" applyProtection="1">
      <alignment horizontal="centerContinuous" vertical="center"/>
      <protection/>
    </xf>
    <xf numFmtId="0" fontId="6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" fillId="0" borderId="0" xfId="0" applyNumberFormat="1" applyFont="1" applyFill="1" applyAlignment="1" applyProtection="1">
      <alignment vertical="center" wrapText="1"/>
      <protection/>
    </xf>
    <xf numFmtId="193" fontId="4" fillId="0" borderId="0" xfId="0" applyNumberFormat="1" applyFont="1" applyFill="1" applyAlignment="1" applyProtection="1">
      <alignment vertical="center" wrapText="1"/>
      <protection/>
    </xf>
    <xf numFmtId="49" fontId="0" fillId="0" borderId="20" xfId="0" applyNumberFormat="1" applyFont="1" applyFill="1" applyBorder="1" applyAlignment="1" applyProtection="1">
      <alignment vertical="center" wrapText="1"/>
      <protection/>
    </xf>
    <xf numFmtId="192" fontId="4" fillId="0" borderId="16" xfId="0" applyNumberFormat="1" applyFont="1" applyFill="1" applyBorder="1" applyAlignment="1" applyProtection="1">
      <alignment horizontal="centerContinuous" vertical="center"/>
      <protection/>
    </xf>
    <xf numFmtId="0" fontId="4" fillId="0" borderId="16" xfId="0" applyFont="1" applyBorder="1" applyAlignment="1">
      <alignment horizontal="centerContinuous" vertical="center"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21" xfId="0" applyNumberFormat="1" applyFont="1" applyFill="1" applyBorder="1" applyAlignment="1" applyProtection="1">
      <alignment horizontal="centerContinuous" vertical="center"/>
      <protection/>
    </xf>
    <xf numFmtId="192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Alignment="1">
      <alignment horizontal="centerContinuous"/>
    </xf>
    <xf numFmtId="193" fontId="9" fillId="0" borderId="0" xfId="0" applyNumberFormat="1" applyFont="1" applyFill="1" applyAlignment="1" applyProtection="1">
      <alignment horizontal="centerContinuous"/>
      <protection/>
    </xf>
    <xf numFmtId="0" fontId="0" fillId="0" borderId="0" xfId="0" applyFont="1" applyAlignment="1">
      <alignment horizontal="centerContinuous" vertical="center"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205" fontId="4" fillId="0" borderId="11" xfId="0" applyNumberFormat="1" applyFont="1" applyFill="1" applyBorder="1" applyAlignment="1" applyProtection="1">
      <alignment horizontal="right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15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21" xfId="0" applyNumberFormat="1" applyFont="1" applyFill="1" applyBorder="1" applyAlignment="1" applyProtection="1">
      <alignment horizontal="centerContinuous" vertical="center"/>
      <protection/>
    </xf>
    <xf numFmtId="196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194" fontId="4" fillId="0" borderId="13" xfId="0" applyNumberFormat="1" applyFont="1" applyFill="1" applyBorder="1" applyAlignment="1">
      <alignment horizontal="left" vertical="center" wrapText="1"/>
    </xf>
    <xf numFmtId="194" fontId="4" fillId="0" borderId="10" xfId="0" applyNumberFormat="1" applyFont="1" applyFill="1" applyBorder="1" applyAlignment="1">
      <alignment horizontal="left" vertical="center" wrapText="1"/>
    </xf>
    <xf numFmtId="192" fontId="4" fillId="0" borderId="21" xfId="0" applyNumberFormat="1" applyFont="1" applyFill="1" applyBorder="1" applyAlignment="1" applyProtection="1">
      <alignment horizontal="centerContinuous" vertical="center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192" fontId="4" fillId="27" borderId="10" xfId="0" applyNumberFormat="1" applyFont="1" applyFill="1" applyBorder="1" applyAlignment="1" applyProtection="1">
      <alignment horizontal="centerContinuous" vertical="center"/>
      <protection/>
    </xf>
    <xf numFmtId="192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20" xfId="0" applyNumberFormat="1" applyFont="1" applyFill="1" applyBorder="1" applyAlignment="1" applyProtection="1">
      <alignment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27" borderId="10" xfId="0" applyNumberFormat="1" applyFont="1" applyFill="1" applyBorder="1" applyAlignment="1" applyProtection="1">
      <alignment horizontal="centerContinuous" vertical="center"/>
      <protection/>
    </xf>
    <xf numFmtId="218" fontId="4" fillId="0" borderId="12" xfId="0" applyNumberFormat="1" applyFont="1" applyFill="1" applyBorder="1" applyAlignment="1" applyProtection="1">
      <alignment horizontal="right" vertical="center" wrapText="1"/>
      <protection/>
    </xf>
    <xf numFmtId="218" fontId="4" fillId="0" borderId="19" xfId="0" applyNumberFormat="1" applyFont="1" applyFill="1" applyBorder="1" applyAlignment="1" applyProtection="1">
      <alignment horizontal="right" vertical="center" wrapText="1"/>
      <protection/>
    </xf>
    <xf numFmtId="218" fontId="4" fillId="0" borderId="14" xfId="0" applyNumberFormat="1" applyFont="1" applyFill="1" applyBorder="1" applyAlignment="1" applyProtection="1">
      <alignment horizontal="right" vertical="center" wrapText="1"/>
      <protection/>
    </xf>
    <xf numFmtId="218" fontId="4" fillId="0" borderId="11" xfId="0" applyNumberFormat="1" applyFont="1" applyFill="1" applyBorder="1" applyAlignment="1" applyProtection="1">
      <alignment horizontal="right" vertical="center" wrapText="1"/>
      <protection/>
    </xf>
    <xf numFmtId="218" fontId="4" fillId="0" borderId="11" xfId="0" applyNumberFormat="1" applyFont="1" applyFill="1" applyBorder="1" applyAlignment="1">
      <alignment horizontal="right" vertical="center" wrapText="1"/>
    </xf>
    <xf numFmtId="218" fontId="4" fillId="0" borderId="11" xfId="0" applyNumberFormat="1" applyFont="1" applyFill="1" applyBorder="1" applyAlignment="1">
      <alignment horizontal="center" vertical="center" wrapText="1"/>
    </xf>
    <xf numFmtId="218" fontId="4" fillId="0" borderId="12" xfId="0" applyNumberFormat="1" applyFont="1" applyFill="1" applyBorder="1" applyAlignment="1">
      <alignment horizontal="right" vertical="center" wrapText="1"/>
    </xf>
    <xf numFmtId="218" fontId="4" fillId="0" borderId="12" xfId="0" applyNumberFormat="1" applyFont="1" applyFill="1" applyBorder="1" applyAlignment="1">
      <alignment vertical="center" wrapText="1"/>
    </xf>
    <xf numFmtId="218" fontId="4" fillId="0" borderId="11" xfId="0" applyNumberFormat="1" applyFont="1" applyFill="1" applyBorder="1" applyAlignment="1" applyProtection="1">
      <alignment horizontal="center" vertical="center" wrapText="1"/>
      <protection/>
    </xf>
    <xf numFmtId="218" fontId="4" fillId="0" borderId="15" xfId="0" applyNumberFormat="1" applyFont="1" applyFill="1" applyBorder="1" applyAlignment="1" applyProtection="1">
      <alignment horizontal="center" vertical="center" wrapText="1"/>
      <protection/>
    </xf>
    <xf numFmtId="218" fontId="4" fillId="0" borderId="19" xfId="0" applyNumberFormat="1" applyFont="1" applyFill="1" applyBorder="1" applyAlignment="1" applyProtection="1">
      <alignment vertical="center" wrapText="1"/>
      <protection/>
    </xf>
    <xf numFmtId="218" fontId="4" fillId="0" borderId="11" xfId="0" applyNumberFormat="1" applyFont="1" applyFill="1" applyBorder="1" applyAlignment="1" applyProtection="1">
      <alignment vertical="center" wrapText="1"/>
      <protection/>
    </xf>
    <xf numFmtId="218" fontId="0" fillId="0" borderId="11" xfId="0" applyNumberFormat="1" applyFont="1" applyFill="1" applyBorder="1" applyAlignment="1">
      <alignment horizontal="right" vertical="center" wrapText="1"/>
    </xf>
    <xf numFmtId="218" fontId="0" fillId="0" borderId="11" xfId="0" applyNumberFormat="1" applyFont="1" applyFill="1" applyBorder="1" applyAlignment="1">
      <alignment horizontal="center" vertical="center" wrapText="1"/>
    </xf>
    <xf numFmtId="218" fontId="0" fillId="0" borderId="11" xfId="0" applyNumberFormat="1" applyFont="1" applyFill="1" applyBorder="1" applyAlignment="1">
      <alignment vertical="center" wrapText="1"/>
    </xf>
    <xf numFmtId="218" fontId="4" fillId="0" borderId="11" xfId="0" applyNumberFormat="1" applyFont="1" applyFill="1" applyBorder="1" applyAlignment="1">
      <alignment vertical="center" wrapText="1"/>
    </xf>
    <xf numFmtId="218" fontId="4" fillId="0" borderId="15" xfId="0" applyNumberFormat="1" applyFont="1" applyFill="1" applyBorder="1" applyAlignment="1">
      <alignment horizontal="center" vertical="center" wrapText="1"/>
    </xf>
    <xf numFmtId="218" fontId="4" fillId="0" borderId="14" xfId="0" applyNumberFormat="1" applyFont="1" applyFill="1" applyBorder="1" applyAlignment="1">
      <alignment vertical="center" wrapText="1"/>
    </xf>
    <xf numFmtId="218" fontId="0" fillId="0" borderId="19" xfId="0" applyNumberFormat="1" applyFont="1" applyFill="1" applyBorder="1" applyAlignment="1" applyProtection="1">
      <alignment horizontal="right" vertical="center" wrapText="1"/>
      <protection/>
    </xf>
    <xf numFmtId="218" fontId="0" fillId="0" borderId="0" xfId="0" applyNumberFormat="1" applyFont="1" applyFill="1" applyAlignment="1">
      <alignment vertical="center"/>
    </xf>
    <xf numFmtId="218" fontId="0" fillId="0" borderId="11" xfId="0" applyNumberFormat="1" applyFont="1" applyFill="1" applyBorder="1" applyAlignment="1">
      <alignment/>
    </xf>
    <xf numFmtId="218" fontId="0" fillId="0" borderId="11" xfId="0" applyNumberFormat="1" applyFont="1" applyFill="1" applyBorder="1" applyAlignment="1">
      <alignment vertical="center"/>
    </xf>
    <xf numFmtId="218" fontId="0" fillId="0" borderId="11" xfId="0" applyNumberFormat="1" applyFont="1" applyFill="1" applyBorder="1" applyAlignment="1">
      <alignment horizontal="right" vertical="center" wrapText="1"/>
    </xf>
    <xf numFmtId="218" fontId="0" fillId="0" borderId="11" xfId="0" applyNumberFormat="1" applyFont="1" applyFill="1" applyBorder="1" applyAlignment="1">
      <alignment horizontal="right" vertical="center"/>
    </xf>
    <xf numFmtId="218" fontId="0" fillId="0" borderId="12" xfId="0" applyNumberFormat="1" applyFont="1" applyFill="1" applyBorder="1" applyAlignment="1">
      <alignment horizontal="right" vertical="center"/>
    </xf>
    <xf numFmtId="218" fontId="0" fillId="0" borderId="12" xfId="0" applyNumberFormat="1" applyFont="1" applyFill="1" applyBorder="1" applyAlignment="1" applyProtection="1">
      <alignment horizontal="right" vertical="center" wrapText="1"/>
      <protection/>
    </xf>
    <xf numFmtId="218" fontId="0" fillId="0" borderId="13" xfId="0" applyNumberFormat="1" applyFont="1" applyFill="1" applyBorder="1" applyAlignment="1">
      <alignment horizontal="right" vertical="center" wrapText="1"/>
    </xf>
    <xf numFmtId="218" fontId="0" fillId="0" borderId="11" xfId="0" applyNumberFormat="1" applyFont="1" applyFill="1" applyBorder="1" applyAlignment="1" applyProtection="1">
      <alignment horizontal="right" vertical="center" wrapText="1"/>
      <protection/>
    </xf>
    <xf numFmtId="218" fontId="0" fillId="0" borderId="19" xfId="0" applyNumberFormat="1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left" vertical="center" wrapText="1"/>
    </xf>
    <xf numFmtId="192" fontId="4" fillId="0" borderId="22" xfId="0" applyNumberFormat="1" applyFont="1" applyFill="1" applyBorder="1" applyAlignment="1" applyProtection="1">
      <alignment horizontal="centerContinuous" vertical="center"/>
      <protection/>
    </xf>
    <xf numFmtId="192" fontId="4" fillId="0" borderId="0" xfId="0" applyNumberFormat="1" applyFont="1" applyFill="1" applyAlignment="1" applyProtection="1">
      <alignment horizontal="centerContinuous" vertical="center"/>
      <protection/>
    </xf>
    <xf numFmtId="4" fontId="0" fillId="0" borderId="19" xfId="0" applyNumberFormat="1" applyFont="1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205" fontId="4" fillId="0" borderId="19" xfId="0" applyNumberFormat="1" applyFont="1" applyFill="1" applyBorder="1" applyAlignment="1" applyProtection="1">
      <alignment horizontal="right" vertical="center" wrapText="1"/>
      <protection/>
    </xf>
    <xf numFmtId="218" fontId="0" fillId="0" borderId="11" xfId="0" applyNumberFormat="1" applyFont="1" applyFill="1" applyBorder="1" applyAlignment="1" applyProtection="1">
      <alignment horizontal="right" vertical="center"/>
      <protection/>
    </xf>
    <xf numFmtId="193" fontId="0" fillId="0" borderId="21" xfId="0" applyNumberFormat="1" applyFont="1" applyFill="1" applyBorder="1" applyAlignment="1" applyProtection="1">
      <alignment horizontal="right" vertical="center" wrapText="1"/>
      <protection/>
    </xf>
    <xf numFmtId="193" fontId="0" fillId="0" borderId="19" xfId="0" applyNumberFormat="1" applyFont="1" applyFill="1" applyBorder="1" applyAlignment="1" applyProtection="1">
      <alignment horizontal="right" vertical="center" wrapText="1"/>
      <protection/>
    </xf>
    <xf numFmtId="218" fontId="4" fillId="0" borderId="12" xfId="0" applyNumberFormat="1" applyFont="1" applyFill="1" applyBorder="1" applyAlignment="1" applyProtection="1">
      <alignment vertical="center" wrapText="1"/>
      <protection/>
    </xf>
    <xf numFmtId="218" fontId="4" fillId="0" borderId="11" xfId="0" applyNumberFormat="1" applyFont="1" applyFill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5" xfId="0" applyNumberFormat="1" applyFont="1" applyFill="1" applyBorder="1" applyAlignment="1" applyProtection="1">
      <alignment horizontal="left" vertical="center" wrapText="1"/>
      <protection/>
    </xf>
    <xf numFmtId="49" fontId="1" fillId="0" borderId="11" xfId="0" applyNumberFormat="1" applyFont="1" applyFill="1" applyBorder="1" applyAlignment="1" applyProtection="1">
      <alignment horizontal="left" vertical="center" wrapText="1"/>
      <protection/>
    </xf>
    <xf numFmtId="218" fontId="1" fillId="0" borderId="15" xfId="0" applyNumberFormat="1" applyFont="1" applyFill="1" applyBorder="1" applyAlignment="1" applyProtection="1">
      <alignment horizontal="right" vertical="center" wrapText="1"/>
      <protection/>
    </xf>
    <xf numFmtId="4" fontId="1" fillId="0" borderId="14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vertical="center" wrapText="1"/>
    </xf>
    <xf numFmtId="218" fontId="1" fillId="0" borderId="22" xfId="0" applyNumberFormat="1" applyFont="1" applyFill="1" applyBorder="1" applyAlignment="1" applyProtection="1">
      <alignment horizontal="right" vertical="center" wrapText="1"/>
      <protection/>
    </xf>
    <xf numFmtId="218" fontId="1" fillId="0" borderId="16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>
      <alignment vertical="center"/>
    </xf>
    <xf numFmtId="218" fontId="1" fillId="0" borderId="23" xfId="0" applyNumberFormat="1" applyFont="1" applyFill="1" applyBorder="1" applyAlignment="1" applyProtection="1">
      <alignment horizontal="right" vertical="center" wrapText="1"/>
      <protection/>
    </xf>
    <xf numFmtId="218" fontId="1" fillId="0" borderId="12" xfId="0" applyNumberFormat="1" applyFont="1" applyFill="1" applyBorder="1" applyAlignment="1" applyProtection="1">
      <alignment horizontal="right" vertical="center" wrapText="1"/>
      <protection/>
    </xf>
    <xf numFmtId="4" fontId="1" fillId="0" borderId="14" xfId="0" applyNumberFormat="1" applyFont="1" applyFill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4" fontId="1" fillId="0" borderId="11" xfId="0" applyNumberFormat="1" applyFont="1" applyFill="1" applyBorder="1" applyAlignment="1">
      <alignment vertical="center"/>
    </xf>
    <xf numFmtId="218" fontId="4" fillId="0" borderId="14" xfId="0" applyNumberFormat="1" applyFont="1" applyFill="1" applyBorder="1" applyAlignment="1" applyProtection="1">
      <alignment vertical="center" wrapText="1"/>
      <protection/>
    </xf>
    <xf numFmtId="218" fontId="4" fillId="0" borderId="18" xfId="0" applyNumberFormat="1" applyFont="1" applyFill="1" applyBorder="1" applyAlignment="1" applyProtection="1">
      <alignment vertical="center" wrapText="1"/>
      <protection/>
    </xf>
    <xf numFmtId="218" fontId="4" fillId="0" borderId="22" xfId="0" applyNumberFormat="1" applyFont="1" applyFill="1" applyBorder="1" applyAlignment="1" applyProtection="1">
      <alignment horizontal="right" vertical="center" wrapText="1"/>
      <protection/>
    </xf>
    <xf numFmtId="218" fontId="4" fillId="0" borderId="15" xfId="0" applyNumberFormat="1" applyFont="1" applyFill="1" applyBorder="1" applyAlignment="1" applyProtection="1">
      <alignment horizontal="right" vertical="center" wrapText="1"/>
      <protection/>
    </xf>
    <xf numFmtId="197" fontId="4" fillId="0" borderId="14" xfId="0" applyNumberFormat="1" applyFont="1" applyFill="1" applyBorder="1" applyAlignment="1" applyProtection="1">
      <alignment horizontal="left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218" fontId="4" fillId="0" borderId="13" xfId="0" applyNumberFormat="1" applyFont="1" applyFill="1" applyBorder="1" applyAlignment="1" applyProtection="1">
      <alignment horizontal="right"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218" fontId="0" fillId="0" borderId="23" xfId="0" applyNumberFormat="1" applyFont="1" applyFill="1" applyBorder="1" applyAlignment="1" applyProtection="1">
      <alignment horizontal="right" vertical="center" wrapText="1"/>
      <protection/>
    </xf>
    <xf numFmtId="218" fontId="0" fillId="0" borderId="23" xfId="0" applyNumberFormat="1" applyFont="1" applyFill="1" applyBorder="1" applyAlignment="1" applyProtection="1">
      <alignment horizontal="right" vertical="center"/>
      <protection/>
    </xf>
    <xf numFmtId="218" fontId="0" fillId="0" borderId="15" xfId="0" applyNumberFormat="1" applyFont="1" applyFill="1" applyBorder="1" applyAlignment="1" applyProtection="1">
      <alignment horizontal="right" vertical="center" wrapText="1"/>
      <protection/>
    </xf>
    <xf numFmtId="218" fontId="0" fillId="0" borderId="12" xfId="0" applyNumberFormat="1" applyFont="1" applyFill="1" applyBorder="1" applyAlignment="1" applyProtection="1">
      <alignment horizontal="right" vertical="center"/>
      <protection/>
    </xf>
    <xf numFmtId="218" fontId="0" fillId="0" borderId="15" xfId="0" applyNumberFormat="1" applyFont="1" applyFill="1" applyBorder="1" applyAlignment="1" applyProtection="1">
      <alignment horizontal="right" vertical="center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218" fontId="1" fillId="0" borderId="11" xfId="0" applyNumberFormat="1" applyFont="1" applyFill="1" applyBorder="1" applyAlignment="1" applyProtection="1">
      <alignment horizontal="right" vertical="center" wrapText="1"/>
      <protection/>
    </xf>
    <xf numFmtId="218" fontId="1" fillId="0" borderId="11" xfId="0" applyNumberFormat="1" applyFont="1" applyFill="1" applyBorder="1" applyAlignment="1" applyProtection="1">
      <alignment vertical="center"/>
      <protection/>
    </xf>
    <xf numFmtId="218" fontId="1" fillId="0" borderId="15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218" fontId="0" fillId="0" borderId="19" xfId="0" applyNumberFormat="1" applyFont="1" applyFill="1" applyBorder="1" applyAlignment="1" applyProtection="1">
      <alignment horizontal="right" vertical="center"/>
      <protection/>
    </xf>
    <xf numFmtId="218" fontId="0" fillId="0" borderId="16" xfId="0" applyNumberFormat="1" applyFont="1" applyFill="1" applyBorder="1" applyAlignment="1" applyProtection="1">
      <alignment horizontal="right" vertical="center"/>
      <protection/>
    </xf>
    <xf numFmtId="2" fontId="0" fillId="0" borderId="11" xfId="0" applyNumberFormat="1" applyFont="1" applyFill="1" applyBorder="1" applyAlignment="1" applyProtection="1">
      <alignment horizontal="right" vertical="center"/>
      <protection/>
    </xf>
    <xf numFmtId="2" fontId="0" fillId="0" borderId="12" xfId="0" applyNumberFormat="1" applyFont="1" applyFill="1" applyBorder="1" applyAlignment="1" applyProtection="1">
      <alignment horizontal="right" vertical="center"/>
      <protection/>
    </xf>
    <xf numFmtId="193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192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>
      <alignment horizontal="left" vertical="center" wrapText="1"/>
    </xf>
    <xf numFmtId="192" fontId="4" fillId="0" borderId="20" xfId="0" applyNumberFormat="1" applyFont="1" applyFill="1" applyBorder="1" applyAlignment="1" applyProtection="1">
      <alignment horizontal="left" vertical="center" wrapText="1"/>
      <protection/>
    </xf>
    <xf numFmtId="192" fontId="4" fillId="0" borderId="21" xfId="0" applyNumberFormat="1" applyFont="1" applyFill="1" applyBorder="1" applyAlignment="1" applyProtection="1">
      <alignment horizontal="left" vertical="center" wrapText="1"/>
      <protection/>
    </xf>
    <xf numFmtId="0" fontId="4" fillId="0" borderId="16" xfId="0" applyFont="1" applyBorder="1" applyAlignment="1">
      <alignment horizontal="center" vertical="center" wrapText="1"/>
    </xf>
    <xf numFmtId="193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192" fontId="4" fillId="0" borderId="15" xfId="0" applyNumberFormat="1" applyFont="1" applyFill="1" applyBorder="1" applyAlignment="1" applyProtection="1">
      <alignment horizontal="center" vertical="center" wrapText="1"/>
      <protection/>
    </xf>
    <xf numFmtId="192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92" fontId="4" fillId="0" borderId="0" xfId="0" applyNumberFormat="1" applyFont="1" applyFill="1" applyAlignment="1" applyProtection="1">
      <alignment horizontal="left" vertical="center" wrapText="1"/>
      <protection/>
    </xf>
    <xf numFmtId="192" fontId="4" fillId="0" borderId="21" xfId="0" applyNumberFormat="1" applyFont="1" applyFill="1" applyBorder="1" applyAlignment="1" applyProtection="1">
      <alignment horizontal="center" vertical="center" wrapText="1"/>
      <protection/>
    </xf>
    <xf numFmtId="192" fontId="4" fillId="0" borderId="11" xfId="0" applyNumberFormat="1" applyFont="1" applyFill="1" applyBorder="1" applyAlignment="1" applyProtection="1">
      <alignment horizontal="center" vertical="center" wrapText="1"/>
      <protection/>
    </xf>
    <xf numFmtId="192" fontId="7" fillId="0" borderId="0" xfId="0" applyNumberFormat="1" applyFont="1" applyFill="1" applyAlignment="1" applyProtection="1">
      <alignment horizontal="center" vertical="center"/>
      <protection/>
    </xf>
    <xf numFmtId="208" fontId="4" fillId="0" borderId="19" xfId="0" applyNumberFormat="1" applyFont="1" applyBorder="1" applyAlignment="1">
      <alignment horizontal="center" vertical="center" wrapText="1"/>
    </xf>
    <xf numFmtId="208" fontId="4" fillId="0" borderId="11" xfId="0" applyNumberFormat="1" applyFont="1" applyBorder="1" applyAlignment="1">
      <alignment horizontal="center" vertical="center" wrapText="1"/>
    </xf>
    <xf numFmtId="49" fontId="4" fillId="38" borderId="19" xfId="0" applyNumberFormat="1" applyFont="1" applyFill="1" applyBorder="1" applyAlignment="1">
      <alignment horizontal="center" vertical="center" wrapText="1"/>
    </xf>
    <xf numFmtId="49" fontId="4" fillId="38" borderId="11" xfId="0" applyNumberFormat="1" applyFont="1" applyFill="1" applyBorder="1" applyAlignment="1">
      <alignment horizontal="center" vertical="center" wrapText="1"/>
    </xf>
    <xf numFmtId="193" fontId="4" fillId="0" borderId="19" xfId="0" applyNumberFormat="1" applyFont="1" applyFill="1" applyBorder="1" applyAlignment="1" applyProtection="1">
      <alignment horizontal="center" vertical="center" wrapText="1"/>
      <protection/>
    </xf>
    <xf numFmtId="49" fontId="4" fillId="38" borderId="19" xfId="0" applyNumberFormat="1" applyFont="1" applyFill="1" applyBorder="1" applyAlignment="1">
      <alignment horizontal="center" vertical="center"/>
    </xf>
    <xf numFmtId="49" fontId="4" fillId="38" borderId="11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95" fontId="7" fillId="0" borderId="0" xfId="0" applyNumberFormat="1" applyFont="1" applyFill="1" applyAlignment="1" applyProtection="1">
      <alignment horizontal="center" vertical="center"/>
      <protection/>
    </xf>
    <xf numFmtId="193" fontId="4" fillId="0" borderId="11" xfId="0" applyNumberFormat="1" applyFont="1" applyFill="1" applyBorder="1" applyAlignment="1" applyProtection="1">
      <alignment horizontal="center" vertical="center"/>
      <protection/>
    </xf>
    <xf numFmtId="195" fontId="4" fillId="0" borderId="1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92" fontId="0" fillId="0" borderId="10" xfId="0" applyNumberFormat="1" applyFont="1" applyFill="1" applyBorder="1" applyAlignment="1" applyProtection="1">
      <alignment horizontal="center" vertical="center" wrapText="1"/>
      <protection/>
    </xf>
    <xf numFmtId="192" fontId="4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92" fontId="7" fillId="0" borderId="0" xfId="0" applyNumberFormat="1" applyFont="1" applyFill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left" vertical="center" wrapText="1"/>
    </xf>
    <xf numFmtId="192" fontId="0" fillId="0" borderId="15" xfId="0" applyNumberFormat="1" applyFont="1" applyFill="1" applyBorder="1" applyAlignment="1" applyProtection="1">
      <alignment horizontal="center" vertical="center" wrapText="1"/>
      <protection/>
    </xf>
    <xf numFmtId="192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192" fontId="0" fillId="0" borderId="20" xfId="0" applyNumberFormat="1" applyFont="1" applyFill="1" applyBorder="1" applyAlignment="1" applyProtection="1">
      <alignment horizontal="center" vertical="center" wrapText="1"/>
      <protection/>
    </xf>
    <xf numFmtId="192" fontId="0" fillId="0" borderId="21" xfId="0" applyNumberFormat="1" applyFont="1" applyFill="1" applyBorder="1" applyAlignment="1" applyProtection="1">
      <alignment horizontal="center" vertical="center" wrapText="1"/>
      <protection/>
    </xf>
    <xf numFmtId="193" fontId="0" fillId="0" borderId="15" xfId="0" applyNumberFormat="1" applyFont="1" applyFill="1" applyBorder="1" applyAlignment="1" applyProtection="1">
      <alignment horizontal="center" vertical="center"/>
      <protection/>
    </xf>
    <xf numFmtId="193" fontId="0" fillId="0" borderId="13" xfId="0" applyNumberFormat="1" applyFont="1" applyFill="1" applyBorder="1" applyAlignment="1" applyProtection="1">
      <alignment horizontal="center" vertical="center"/>
      <protection/>
    </xf>
    <xf numFmtId="193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38" borderId="12" xfId="0" applyNumberFormat="1" applyFont="1" applyFill="1" applyBorder="1" applyAlignment="1">
      <alignment horizontal="center" vertical="center" wrapText="1"/>
    </xf>
    <xf numFmtId="49" fontId="0" fillId="38" borderId="19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192" fontId="0" fillId="0" borderId="23" xfId="0" applyNumberFormat="1" applyFont="1" applyFill="1" applyBorder="1" applyAlignment="1" applyProtection="1">
      <alignment horizontal="center" vertical="center" wrapText="1"/>
      <protection/>
    </xf>
    <xf numFmtId="192" fontId="0" fillId="0" borderId="18" xfId="0" applyNumberFormat="1" applyFont="1" applyFill="1" applyBorder="1" applyAlignment="1" applyProtection="1">
      <alignment horizontal="center" vertical="center" wrapText="1"/>
      <protection/>
    </xf>
    <xf numFmtId="192" fontId="0" fillId="0" borderId="22" xfId="0" applyNumberFormat="1" applyFont="1" applyFill="1" applyBorder="1" applyAlignment="1" applyProtection="1">
      <alignment horizontal="center" vertical="center" wrapText="1"/>
      <protection/>
    </xf>
    <xf numFmtId="192" fontId="0" fillId="0" borderId="24" xfId="0" applyNumberFormat="1" applyFont="1" applyFill="1" applyBorder="1" applyAlignment="1" applyProtection="1">
      <alignment horizontal="center" vertical="center" wrapText="1"/>
      <protection/>
    </xf>
    <xf numFmtId="192" fontId="0" fillId="0" borderId="15" xfId="0" applyNumberFormat="1" applyFont="1" applyFill="1" applyBorder="1" applyAlignment="1" applyProtection="1">
      <alignment horizontal="center" vertical="center"/>
      <protection/>
    </xf>
    <xf numFmtId="192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195" fontId="4" fillId="0" borderId="10" xfId="0" applyNumberFormat="1" applyFont="1" applyFill="1" applyBorder="1" applyAlignment="1" applyProtection="1">
      <alignment horizontal="left" vertical="center"/>
      <protection/>
    </xf>
    <xf numFmtId="193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49" fontId="1" fillId="38" borderId="19" xfId="0" applyNumberFormat="1" applyFont="1" applyFill="1" applyBorder="1" applyAlignment="1">
      <alignment horizontal="center" vertical="center" wrapText="1"/>
    </xf>
    <xf numFmtId="49" fontId="1" fillId="38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0" fillId="0" borderId="17" xfId="0" applyFill="1" applyBorder="1" applyAlignment="1">
      <alignment horizontal="left" vertical="center" wrapText="1"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33"/>
  <sheetViews>
    <sheetView showGridLines="0" showZeros="0" zoomScalePageLayoutView="0" workbookViewId="0" topLeftCell="A1">
      <selection activeCell="A1" sqref="A1:B1"/>
    </sheetView>
  </sheetViews>
  <sheetFormatPr defaultColWidth="6.83203125" defaultRowHeight="11.25"/>
  <cols>
    <col min="1" max="1" width="3.5" style="6" customWidth="1"/>
    <col min="2" max="2" width="17.5" style="6" customWidth="1"/>
    <col min="3" max="3" width="12.16015625" style="6" customWidth="1"/>
    <col min="4" max="4" width="25" style="6" customWidth="1"/>
    <col min="5" max="5" width="11.5" style="6" customWidth="1"/>
    <col min="6" max="6" width="9" style="6" customWidth="1"/>
    <col min="7" max="7" width="10.5" style="6" customWidth="1"/>
    <col min="8" max="8" width="13.66015625" style="6" customWidth="1"/>
    <col min="9" max="9" width="12.66015625" style="6" customWidth="1"/>
    <col min="10" max="10" width="11.16015625" style="6" customWidth="1"/>
    <col min="11" max="11" width="10.33203125" style="6" customWidth="1"/>
    <col min="12" max="12" width="10.66015625" style="6" customWidth="1"/>
    <col min="13" max="13" width="11.5" style="19" customWidth="1"/>
    <col min="14" max="26" width="6.83203125" style="17" customWidth="1"/>
    <col min="27" max="16384" width="6.83203125" style="6" customWidth="1"/>
  </cols>
  <sheetData>
    <row r="1" spans="1:244" ht="12" customHeight="1">
      <c r="A1" s="260"/>
      <c r="B1" s="260"/>
      <c r="C1" s="18"/>
      <c r="D1" s="18"/>
      <c r="E1" s="14"/>
      <c r="F1" s="14"/>
      <c r="G1" s="14"/>
      <c r="H1" s="14"/>
      <c r="I1" s="5"/>
      <c r="J1" s="5"/>
      <c r="K1" s="5"/>
      <c r="L1" s="20"/>
      <c r="M1" s="20" t="s">
        <v>3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</row>
    <row r="2" spans="1:244" ht="15" customHeight="1">
      <c r="A2" s="263" t="s">
        <v>171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</row>
    <row r="3" spans="1:244" ht="15.75" customHeight="1">
      <c r="A3" s="244" t="s">
        <v>117</v>
      </c>
      <c r="B3" s="244"/>
      <c r="C3" s="244"/>
      <c r="D3" s="244"/>
      <c r="E3" s="20"/>
      <c r="F3" s="20"/>
      <c r="G3" s="20"/>
      <c r="H3" s="20"/>
      <c r="I3" s="5"/>
      <c r="J3" s="5"/>
      <c r="K3" s="5"/>
      <c r="L3" s="243" t="s">
        <v>93</v>
      </c>
      <c r="M3" s="24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</row>
    <row r="4" spans="1:244" ht="21" customHeight="1">
      <c r="A4" s="194" t="s">
        <v>45</v>
      </c>
      <c r="B4" s="195"/>
      <c r="C4" s="157"/>
      <c r="D4" s="157" t="s">
        <v>14</v>
      </c>
      <c r="E4" s="45"/>
      <c r="F4" s="45"/>
      <c r="G4" s="45"/>
      <c r="H4" s="51"/>
      <c r="I4" s="51"/>
      <c r="J4" s="51"/>
      <c r="K4" s="51"/>
      <c r="L4" s="130"/>
      <c r="M4" s="131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</row>
    <row r="5" spans="1:244" ht="21" customHeight="1">
      <c r="A5" s="245" t="s">
        <v>30</v>
      </c>
      <c r="B5" s="245"/>
      <c r="C5" s="261" t="s">
        <v>48</v>
      </c>
      <c r="D5" s="262" t="s">
        <v>5</v>
      </c>
      <c r="E5" s="249" t="s">
        <v>29</v>
      </c>
      <c r="F5" s="249" t="s">
        <v>86</v>
      </c>
      <c r="G5" s="248" t="s">
        <v>6</v>
      </c>
      <c r="H5" s="254" t="s">
        <v>116</v>
      </c>
      <c r="I5" s="254"/>
      <c r="J5" s="254"/>
      <c r="K5" s="254"/>
      <c r="L5" s="254"/>
      <c r="M5" s="254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</row>
    <row r="6" spans="1:244" ht="23.25" customHeight="1">
      <c r="A6" s="245"/>
      <c r="B6" s="245"/>
      <c r="C6" s="257"/>
      <c r="D6" s="262"/>
      <c r="E6" s="249"/>
      <c r="F6" s="249"/>
      <c r="G6" s="249"/>
      <c r="H6" s="268" t="s">
        <v>112</v>
      </c>
      <c r="I6" s="268"/>
      <c r="J6" s="246" t="s">
        <v>44</v>
      </c>
      <c r="K6" s="266" t="s">
        <v>92</v>
      </c>
      <c r="L6" s="266" t="s">
        <v>141</v>
      </c>
      <c r="M6" s="264" t="s">
        <v>111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</row>
    <row r="7" spans="1:244" ht="22.5" customHeight="1">
      <c r="A7" s="245"/>
      <c r="B7" s="245"/>
      <c r="C7" s="257"/>
      <c r="D7" s="262"/>
      <c r="E7" s="249"/>
      <c r="F7" s="249"/>
      <c r="G7" s="249"/>
      <c r="H7" s="46" t="s">
        <v>103</v>
      </c>
      <c r="I7" s="48" t="s">
        <v>188</v>
      </c>
      <c r="J7" s="247"/>
      <c r="K7" s="267"/>
      <c r="L7" s="267"/>
      <c r="M7" s="265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</row>
    <row r="8" spans="1:244" s="28" customFormat="1" ht="24.75" customHeight="1">
      <c r="A8" s="253" t="s">
        <v>112</v>
      </c>
      <c r="B8" s="193" t="s">
        <v>103</v>
      </c>
      <c r="C8" s="164">
        <f>C9+C10+C11+C12+C13</f>
        <v>12843.354863</v>
      </c>
      <c r="D8" s="156" t="s">
        <v>175</v>
      </c>
      <c r="E8" s="168">
        <f aca="true" t="shared" si="0" ref="E8:E19">F8+G8+H8+J8+K8+L8+M8</f>
        <v>12457.354863</v>
      </c>
      <c r="F8" s="169">
        <v>0</v>
      </c>
      <c r="G8" s="169">
        <v>0</v>
      </c>
      <c r="H8" s="170">
        <f>H9+H10+H11</f>
        <v>12457.354863</v>
      </c>
      <c r="I8" s="171">
        <f>I9+I10+I11</f>
        <v>12457.354863</v>
      </c>
      <c r="J8" s="102">
        <v>0</v>
      </c>
      <c r="K8" s="102">
        <v>0</v>
      </c>
      <c r="L8" s="102">
        <v>0</v>
      </c>
      <c r="M8" s="102">
        <v>0</v>
      </c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</row>
    <row r="9" spans="1:244" s="28" customFormat="1" ht="24.75" customHeight="1">
      <c r="A9" s="253"/>
      <c r="B9" s="99" t="s">
        <v>170</v>
      </c>
      <c r="C9" s="203">
        <f>I24</f>
        <v>12457.354863</v>
      </c>
      <c r="D9" s="155" t="s">
        <v>50</v>
      </c>
      <c r="E9" s="168">
        <f t="shared" si="0"/>
        <v>9867.944829</v>
      </c>
      <c r="F9" s="172">
        <v>0</v>
      </c>
      <c r="G9" s="173">
        <v>0</v>
      </c>
      <c r="H9" s="164">
        <v>9867.944829</v>
      </c>
      <c r="I9" s="222">
        <v>9867.944829</v>
      </c>
      <c r="J9" s="100">
        <v>0</v>
      </c>
      <c r="K9" s="101">
        <v>0</v>
      </c>
      <c r="L9" s="101">
        <v>0</v>
      </c>
      <c r="M9" s="102">
        <v>0</v>
      </c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</row>
    <row r="10" spans="1:244" s="28" customFormat="1" ht="28.5" customHeight="1">
      <c r="A10" s="253"/>
      <c r="B10" s="99" t="s">
        <v>81</v>
      </c>
      <c r="C10" s="164">
        <v>349</v>
      </c>
      <c r="D10" s="56" t="s">
        <v>121</v>
      </c>
      <c r="E10" s="168">
        <f t="shared" si="0"/>
        <v>651.561404</v>
      </c>
      <c r="F10" s="172">
        <v>0</v>
      </c>
      <c r="G10" s="173">
        <v>0</v>
      </c>
      <c r="H10" s="167">
        <v>651.561404</v>
      </c>
      <c r="I10" s="221">
        <v>651.561404</v>
      </c>
      <c r="J10" s="100">
        <v>0</v>
      </c>
      <c r="K10" s="101">
        <v>0</v>
      </c>
      <c r="L10" s="101">
        <v>0</v>
      </c>
      <c r="M10" s="102">
        <v>0</v>
      </c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</row>
    <row r="11" spans="1:244" s="28" customFormat="1" ht="24.75" customHeight="1">
      <c r="A11" s="253"/>
      <c r="B11" s="99" t="s">
        <v>20</v>
      </c>
      <c r="C11" s="164">
        <v>0</v>
      </c>
      <c r="D11" s="56" t="s">
        <v>87</v>
      </c>
      <c r="E11" s="168">
        <f t="shared" si="0"/>
        <v>1937.84863</v>
      </c>
      <c r="F11" s="172">
        <v>0</v>
      </c>
      <c r="G11" s="173">
        <v>0</v>
      </c>
      <c r="H11" s="223">
        <v>1937.84863</v>
      </c>
      <c r="I11" s="174">
        <v>1937.84863</v>
      </c>
      <c r="J11" s="100">
        <v>0</v>
      </c>
      <c r="K11" s="101">
        <v>0</v>
      </c>
      <c r="L11" s="101">
        <v>0</v>
      </c>
      <c r="M11" s="102">
        <v>0</v>
      </c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</row>
    <row r="12" spans="1:244" s="28" customFormat="1" ht="24.75" customHeight="1">
      <c r="A12" s="253"/>
      <c r="B12" s="99" t="s">
        <v>25</v>
      </c>
      <c r="C12" s="164">
        <v>37</v>
      </c>
      <c r="D12" s="56" t="s">
        <v>165</v>
      </c>
      <c r="E12" s="168">
        <f t="shared" si="0"/>
        <v>386</v>
      </c>
      <c r="F12" s="172">
        <v>0</v>
      </c>
      <c r="G12" s="173">
        <v>0</v>
      </c>
      <c r="H12" s="164">
        <f>H13+H14</f>
        <v>386</v>
      </c>
      <c r="I12" s="202">
        <f>I13+I14</f>
        <v>0</v>
      </c>
      <c r="J12" s="101">
        <v>0</v>
      </c>
      <c r="K12" s="101">
        <v>0</v>
      </c>
      <c r="L12" s="101">
        <v>0</v>
      </c>
      <c r="M12" s="102">
        <v>0</v>
      </c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</row>
    <row r="13" spans="1:244" s="28" customFormat="1" ht="24.75" customHeight="1">
      <c r="A13" s="253"/>
      <c r="B13" s="99" t="s">
        <v>145</v>
      </c>
      <c r="C13" s="167">
        <v>0</v>
      </c>
      <c r="D13" s="56" t="s">
        <v>63</v>
      </c>
      <c r="E13" s="168">
        <f t="shared" si="0"/>
        <v>386</v>
      </c>
      <c r="F13" s="172">
        <v>0</v>
      </c>
      <c r="G13" s="173">
        <v>0</v>
      </c>
      <c r="H13" s="224">
        <v>386</v>
      </c>
      <c r="I13" s="175">
        <v>0</v>
      </c>
      <c r="J13" s="100">
        <v>0</v>
      </c>
      <c r="K13" s="101">
        <v>0</v>
      </c>
      <c r="L13" s="101">
        <v>0</v>
      </c>
      <c r="M13" s="102">
        <v>0</v>
      </c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</row>
    <row r="14" spans="1:244" s="28" customFormat="1" ht="23.25" customHeight="1">
      <c r="A14" s="250" t="s">
        <v>44</v>
      </c>
      <c r="B14" s="250"/>
      <c r="C14" s="165">
        <v>0</v>
      </c>
      <c r="D14" s="56" t="s">
        <v>19</v>
      </c>
      <c r="E14" s="168">
        <f t="shared" si="0"/>
        <v>0</v>
      </c>
      <c r="F14" s="172">
        <v>0</v>
      </c>
      <c r="G14" s="172">
        <v>0</v>
      </c>
      <c r="H14" s="165"/>
      <c r="I14" s="174"/>
      <c r="J14" s="101">
        <v>0</v>
      </c>
      <c r="K14" s="101">
        <v>0</v>
      </c>
      <c r="L14" s="101">
        <v>0</v>
      </c>
      <c r="M14" s="102">
        <v>0</v>
      </c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</row>
    <row r="15" spans="1:244" s="28" customFormat="1" ht="23.25" customHeight="1">
      <c r="A15" s="255" t="s">
        <v>92</v>
      </c>
      <c r="B15" s="255"/>
      <c r="C15" s="166"/>
      <c r="D15" s="56" t="s">
        <v>154</v>
      </c>
      <c r="E15" s="168">
        <f t="shared" si="0"/>
        <v>0</v>
      </c>
      <c r="F15" s="172">
        <v>0</v>
      </c>
      <c r="G15" s="172">
        <v>0</v>
      </c>
      <c r="H15" s="167"/>
      <c r="I15" s="175"/>
      <c r="J15" s="101">
        <v>0</v>
      </c>
      <c r="K15" s="101">
        <v>0</v>
      </c>
      <c r="L15" s="101">
        <v>0</v>
      </c>
      <c r="M15" s="102">
        <v>0</v>
      </c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</row>
    <row r="16" spans="1:244" s="28" customFormat="1" ht="23.25" customHeight="1">
      <c r="A16" s="249" t="s">
        <v>141</v>
      </c>
      <c r="B16" s="249"/>
      <c r="C16" s="166">
        <v>0</v>
      </c>
      <c r="D16" s="57" t="s">
        <v>122</v>
      </c>
      <c r="E16" s="168">
        <f t="shared" si="0"/>
        <v>0</v>
      </c>
      <c r="F16" s="172">
        <v>0</v>
      </c>
      <c r="G16" s="172">
        <v>0</v>
      </c>
      <c r="H16" s="167"/>
      <c r="I16" s="175"/>
      <c r="J16" s="101">
        <v>0</v>
      </c>
      <c r="K16" s="101">
        <v>0</v>
      </c>
      <c r="L16" s="101">
        <v>0</v>
      </c>
      <c r="M16" s="102">
        <v>0</v>
      </c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</row>
    <row r="17" spans="1:244" s="28" customFormat="1" ht="23.25" customHeight="1">
      <c r="A17" s="251" t="s">
        <v>111</v>
      </c>
      <c r="B17" s="252"/>
      <c r="C17" s="167">
        <v>0</v>
      </c>
      <c r="D17" s="57" t="s">
        <v>158</v>
      </c>
      <c r="E17" s="168">
        <f t="shared" si="0"/>
        <v>0</v>
      </c>
      <c r="F17" s="172">
        <v>0</v>
      </c>
      <c r="G17" s="172">
        <v>0</v>
      </c>
      <c r="H17" s="167">
        <v>0</v>
      </c>
      <c r="I17" s="175">
        <v>0</v>
      </c>
      <c r="J17" s="101">
        <v>0</v>
      </c>
      <c r="K17" s="101">
        <v>0</v>
      </c>
      <c r="L17" s="101">
        <v>0</v>
      </c>
      <c r="M17" s="102">
        <v>0</v>
      </c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</row>
    <row r="18" spans="1:244" s="28" customFormat="1" ht="23.25" customHeight="1">
      <c r="A18" s="256"/>
      <c r="B18" s="257"/>
      <c r="C18" s="167"/>
      <c r="D18" s="56" t="s">
        <v>160</v>
      </c>
      <c r="E18" s="168">
        <f t="shared" si="0"/>
        <v>0</v>
      </c>
      <c r="F18" s="172">
        <v>0</v>
      </c>
      <c r="G18" s="172">
        <v>0</v>
      </c>
      <c r="H18" s="167">
        <v>0</v>
      </c>
      <c r="I18" s="175">
        <v>0</v>
      </c>
      <c r="J18" s="101">
        <v>0</v>
      </c>
      <c r="K18" s="101">
        <v>0</v>
      </c>
      <c r="L18" s="101">
        <v>0</v>
      </c>
      <c r="M18" s="102">
        <v>0</v>
      </c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</row>
    <row r="19" spans="1:244" s="28" customFormat="1" ht="23.25" customHeight="1">
      <c r="A19" s="258"/>
      <c r="B19" s="259"/>
      <c r="C19" s="167"/>
      <c r="D19" s="58" t="s">
        <v>149</v>
      </c>
      <c r="E19" s="168">
        <f t="shared" si="0"/>
        <v>0</v>
      </c>
      <c r="F19" s="172">
        <v>0</v>
      </c>
      <c r="G19" s="172">
        <v>0</v>
      </c>
      <c r="H19" s="167">
        <v>0</v>
      </c>
      <c r="I19" s="175">
        <v>0</v>
      </c>
      <c r="J19" s="101">
        <v>0</v>
      </c>
      <c r="K19" s="101">
        <v>0</v>
      </c>
      <c r="L19" s="101">
        <v>0</v>
      </c>
      <c r="M19" s="102">
        <v>0</v>
      </c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</row>
    <row r="20" spans="1:244" s="28" customFormat="1" ht="23.25" customHeight="1">
      <c r="A20" s="258" t="s">
        <v>96</v>
      </c>
      <c r="B20" s="259"/>
      <c r="C20" s="167">
        <f>C8+C14+C15+C16+C17</f>
        <v>12843.354863</v>
      </c>
      <c r="D20" s="54"/>
      <c r="E20" s="176"/>
      <c r="F20" s="177"/>
      <c r="G20" s="177"/>
      <c r="H20" s="176"/>
      <c r="I20" s="178"/>
      <c r="J20" s="103"/>
      <c r="K20" s="103"/>
      <c r="L20" s="103"/>
      <c r="M20" s="102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</row>
    <row r="21" spans="1:244" s="28" customFormat="1" ht="23.25" customHeight="1">
      <c r="A21" s="258" t="s">
        <v>16</v>
      </c>
      <c r="B21" s="259"/>
      <c r="C21" s="168">
        <v>0</v>
      </c>
      <c r="D21" s="54"/>
      <c r="E21" s="168"/>
      <c r="F21" s="169"/>
      <c r="G21" s="169"/>
      <c r="H21" s="168"/>
      <c r="I21" s="179"/>
      <c r="J21" s="102"/>
      <c r="K21" s="102"/>
      <c r="L21" s="102"/>
      <c r="M21" s="102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</row>
    <row r="22" spans="1:244" s="28" customFormat="1" ht="23.25" customHeight="1">
      <c r="A22" s="258" t="s">
        <v>56</v>
      </c>
      <c r="B22" s="259"/>
      <c r="C22" s="168">
        <v>0</v>
      </c>
      <c r="D22" s="55"/>
      <c r="E22" s="168"/>
      <c r="F22" s="169"/>
      <c r="G22" s="169"/>
      <c r="H22" s="168"/>
      <c r="I22" s="179"/>
      <c r="J22" s="102"/>
      <c r="K22" s="102"/>
      <c r="L22" s="102"/>
      <c r="M22" s="102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</row>
    <row r="23" spans="1:244" ht="21" customHeight="1">
      <c r="A23" s="258"/>
      <c r="B23" s="259"/>
      <c r="C23" s="168"/>
      <c r="D23" s="55"/>
      <c r="E23" s="168"/>
      <c r="F23" s="169"/>
      <c r="G23" s="169"/>
      <c r="H23" s="170"/>
      <c r="I23" s="179"/>
      <c r="J23" s="102"/>
      <c r="K23" s="102"/>
      <c r="L23" s="102"/>
      <c r="M23" s="104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</row>
    <row r="24" spans="1:244" s="28" customFormat="1" ht="23.25" customHeight="1">
      <c r="A24" s="256" t="s">
        <v>43</v>
      </c>
      <c r="B24" s="257"/>
      <c r="C24" s="168">
        <f>C20+C21+C22</f>
        <v>12843.354863</v>
      </c>
      <c r="D24" s="55" t="s">
        <v>168</v>
      </c>
      <c r="E24" s="168">
        <f>F24+G24+H24+J24+K24+L24+M24</f>
        <v>12843.354863</v>
      </c>
      <c r="F24" s="169">
        <v>0</v>
      </c>
      <c r="G24" s="180">
        <v>0</v>
      </c>
      <c r="H24" s="167">
        <f>H8+H12</f>
        <v>12843.354863</v>
      </c>
      <c r="I24" s="181">
        <f>SUM(I8,I12)</f>
        <v>12457.354863</v>
      </c>
      <c r="J24" s="102">
        <v>0</v>
      </c>
      <c r="K24" s="102">
        <v>0</v>
      </c>
      <c r="L24" s="102">
        <v>0</v>
      </c>
      <c r="M24" s="102">
        <v>0</v>
      </c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</row>
    <row r="25" spans="1:244" ht="14.25">
      <c r="A25" s="17"/>
      <c r="B25" s="17"/>
      <c r="C25" s="44"/>
      <c r="D25" s="17"/>
      <c r="E25" s="17"/>
      <c r="F25" s="17"/>
      <c r="G25" s="17"/>
      <c r="H25" s="17"/>
      <c r="I25" s="17"/>
      <c r="J25" s="17"/>
      <c r="K25" s="17"/>
      <c r="L25" s="17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</row>
    <row r="26" spans="1:244" ht="14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</row>
    <row r="27" spans="1:244" ht="14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</row>
    <row r="28" spans="1:244" ht="14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</row>
    <row r="29" spans="1:244" ht="14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</row>
    <row r="30" spans="1:244" ht="14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N30"/>
      <c r="O30"/>
      <c r="P30" s="43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</row>
    <row r="31" spans="1:244" ht="14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</row>
    <row r="32" spans="1:244" ht="14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</row>
    <row r="33" spans="1:244" s="17" customFormat="1" ht="14.25">
      <c r="A33"/>
      <c r="B33"/>
      <c r="C33"/>
      <c r="D33"/>
      <c r="E33"/>
      <c r="F33"/>
      <c r="G33"/>
      <c r="H33"/>
      <c r="I33"/>
      <c r="J33"/>
      <c r="K33"/>
      <c r="L33"/>
      <c r="M33" s="19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</row>
  </sheetData>
  <sheetProtection/>
  <mergeCells count="28">
    <mergeCell ref="A18:B18"/>
    <mergeCell ref="A20:B20"/>
    <mergeCell ref="A1:B1"/>
    <mergeCell ref="E5:E7"/>
    <mergeCell ref="C5:C7"/>
    <mergeCell ref="D5:D7"/>
    <mergeCell ref="A2:M2"/>
    <mergeCell ref="F5:F7"/>
    <mergeCell ref="M6:M7"/>
    <mergeCell ref="L6:L7"/>
    <mergeCell ref="A17:B17"/>
    <mergeCell ref="A8:A13"/>
    <mergeCell ref="H5:M5"/>
    <mergeCell ref="A15:B15"/>
    <mergeCell ref="A16:B16"/>
    <mergeCell ref="A24:B24"/>
    <mergeCell ref="A23:B23"/>
    <mergeCell ref="A22:B22"/>
    <mergeCell ref="A19:B19"/>
    <mergeCell ref="A21:B21"/>
    <mergeCell ref="L3:M3"/>
    <mergeCell ref="A3:D3"/>
    <mergeCell ref="A5:B7"/>
    <mergeCell ref="J6:J7"/>
    <mergeCell ref="G5:G7"/>
    <mergeCell ref="A14:B14"/>
    <mergeCell ref="H6:I6"/>
    <mergeCell ref="K6:K7"/>
  </mergeCells>
  <printOptions horizontalCentered="1"/>
  <pageMargins left="0" right="0" top="0.1968503937007874" bottom="0.7874015748031497" header="0.5118110236220472" footer="0.5118110236220472"/>
  <pageSetup horizontalDpi="360" verticalDpi="36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47"/>
  <sheetViews>
    <sheetView showGridLines="0" showZeros="0" zoomScalePageLayoutView="0" workbookViewId="0" topLeftCell="A1">
      <selection activeCell="A1" sqref="A1"/>
    </sheetView>
  </sheetViews>
  <sheetFormatPr defaultColWidth="7.16015625" defaultRowHeight="11.25"/>
  <cols>
    <col min="1" max="1" width="7.16015625" style="6" customWidth="1"/>
    <col min="2" max="3" width="6.33203125" style="6" customWidth="1"/>
    <col min="4" max="4" width="6.16015625" style="6" customWidth="1"/>
    <col min="5" max="5" width="31.33203125" style="6" customWidth="1"/>
    <col min="6" max="6" width="13.5" style="6" customWidth="1"/>
    <col min="7" max="7" width="12.16015625" style="6" customWidth="1"/>
    <col min="8" max="9" width="10.5" style="6" customWidth="1"/>
    <col min="10" max="10" width="9.83203125" style="6" customWidth="1"/>
    <col min="11" max="11" width="10.5" style="6" customWidth="1"/>
    <col min="12" max="12" width="7.5" style="6" customWidth="1"/>
    <col min="13" max="13" width="8" style="6" customWidth="1"/>
    <col min="14" max="14" width="7.16015625" style="6" customWidth="1"/>
    <col min="15" max="15" width="8.16015625" style="6" customWidth="1"/>
    <col min="16" max="16" width="6.83203125" style="6" customWidth="1"/>
    <col min="17" max="17" width="7.33203125" style="6" customWidth="1"/>
    <col min="18" max="18" width="10.16015625" style="6" customWidth="1"/>
    <col min="19" max="19" width="9.66015625" style="6" customWidth="1"/>
    <col min="20" max="16384" width="7.16015625" style="6" customWidth="1"/>
  </cols>
  <sheetData>
    <row r="1" spans="1:252" ht="15" customHeight="1">
      <c r="A1" s="21"/>
      <c r="B1" s="21"/>
      <c r="C1" s="10"/>
      <c r="D1" s="22"/>
      <c r="E1" s="23"/>
      <c r="F1" s="23"/>
      <c r="G1" s="23"/>
      <c r="H1" s="24"/>
      <c r="I1" s="24"/>
      <c r="J1" s="24"/>
      <c r="K1" s="24"/>
      <c r="L1" s="24"/>
      <c r="R1" s="137"/>
      <c r="S1" s="20" t="s">
        <v>177</v>
      </c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2" ht="21.75" customHeight="1">
      <c r="A2" s="272" t="s">
        <v>22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19" s="43" customFormat="1" ht="16.5" customHeight="1">
      <c r="A3" s="274" t="s">
        <v>117</v>
      </c>
      <c r="B3" s="274" t="s">
        <v>139</v>
      </c>
      <c r="C3" s="274"/>
      <c r="D3" s="274"/>
      <c r="E3" s="274"/>
      <c r="G3" s="127"/>
      <c r="H3" s="128"/>
      <c r="I3" s="128"/>
      <c r="J3" s="128"/>
      <c r="K3" s="128"/>
      <c r="L3" s="128"/>
      <c r="Q3" s="28"/>
      <c r="R3" s="271" t="s">
        <v>93</v>
      </c>
      <c r="S3" s="271"/>
    </row>
    <row r="4" spans="1:252" ht="23.25" customHeight="1">
      <c r="A4" s="25" t="s">
        <v>186</v>
      </c>
      <c r="B4" s="25"/>
      <c r="C4" s="25"/>
      <c r="D4" s="249" t="s">
        <v>75</v>
      </c>
      <c r="E4" s="249" t="s">
        <v>47</v>
      </c>
      <c r="F4" s="249" t="s">
        <v>148</v>
      </c>
      <c r="G4" s="273" t="s">
        <v>112</v>
      </c>
      <c r="H4" s="273"/>
      <c r="I4" s="273"/>
      <c r="J4" s="273"/>
      <c r="K4" s="273"/>
      <c r="L4" s="247" t="s">
        <v>44</v>
      </c>
      <c r="M4" s="247" t="s">
        <v>92</v>
      </c>
      <c r="N4" s="267" t="s">
        <v>141</v>
      </c>
      <c r="O4" s="267" t="s">
        <v>67</v>
      </c>
      <c r="P4" s="267" t="s">
        <v>38</v>
      </c>
      <c r="Q4" s="267" t="s">
        <v>6</v>
      </c>
      <c r="R4" s="266" t="s">
        <v>86</v>
      </c>
      <c r="S4" s="269" t="s">
        <v>111</v>
      </c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</row>
    <row r="5" spans="1:252" ht="46.5" customHeight="1">
      <c r="A5" s="26" t="s">
        <v>66</v>
      </c>
      <c r="B5" s="33" t="s">
        <v>128</v>
      </c>
      <c r="C5" s="33" t="s">
        <v>126</v>
      </c>
      <c r="D5" s="249"/>
      <c r="E5" s="249"/>
      <c r="F5" s="249"/>
      <c r="G5" s="49" t="s">
        <v>170</v>
      </c>
      <c r="H5" s="47" t="s">
        <v>79</v>
      </c>
      <c r="I5" s="47" t="s">
        <v>20</v>
      </c>
      <c r="J5" s="48" t="s">
        <v>110</v>
      </c>
      <c r="K5" s="47" t="s">
        <v>145</v>
      </c>
      <c r="L5" s="247"/>
      <c r="M5" s="247"/>
      <c r="N5" s="267"/>
      <c r="O5" s="267"/>
      <c r="P5" s="267"/>
      <c r="Q5" s="267"/>
      <c r="R5" s="267"/>
      <c r="S5" s="270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1:252" ht="20.25" customHeight="1">
      <c r="A6" s="27" t="s">
        <v>120</v>
      </c>
      <c r="B6" s="35" t="s">
        <v>120</v>
      </c>
      <c r="C6" s="35" t="s">
        <v>120</v>
      </c>
      <c r="D6" s="106" t="s">
        <v>120</v>
      </c>
      <c r="E6" s="106" t="s">
        <v>120</v>
      </c>
      <c r="F6" s="108">
        <v>1</v>
      </c>
      <c r="G6" s="108">
        <v>2</v>
      </c>
      <c r="H6" s="108">
        <v>3</v>
      </c>
      <c r="I6" s="108">
        <v>4</v>
      </c>
      <c r="J6" s="108">
        <v>5</v>
      </c>
      <c r="K6" s="108">
        <v>6</v>
      </c>
      <c r="L6" s="50">
        <v>7</v>
      </c>
      <c r="M6" s="50">
        <v>8</v>
      </c>
      <c r="N6" s="50">
        <v>9</v>
      </c>
      <c r="O6" s="50">
        <v>10</v>
      </c>
      <c r="P6" s="50">
        <v>11</v>
      </c>
      <c r="Q6" s="50">
        <v>12</v>
      </c>
      <c r="R6" s="50">
        <v>13</v>
      </c>
      <c r="S6" s="50">
        <v>14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1:252" s="28" customFormat="1" ht="23.25" customHeight="1">
      <c r="A7" s="226"/>
      <c r="B7" s="226"/>
      <c r="C7" s="226"/>
      <c r="D7" s="138" t="s">
        <v>134</v>
      </c>
      <c r="E7" s="225" t="s">
        <v>70</v>
      </c>
      <c r="F7" s="227">
        <f aca="true" t="shared" si="0" ref="F7:F14">G7+H7+I7+J7+K7</f>
        <v>12843.354863</v>
      </c>
      <c r="G7" s="224">
        <v>12457.354863</v>
      </c>
      <c r="H7" s="224">
        <v>349</v>
      </c>
      <c r="I7" s="224">
        <v>0</v>
      </c>
      <c r="J7" s="224">
        <v>37</v>
      </c>
      <c r="K7" s="167">
        <v>0</v>
      </c>
      <c r="L7" s="107">
        <v>0</v>
      </c>
      <c r="M7" s="53">
        <v>0</v>
      </c>
      <c r="N7" s="52">
        <v>0</v>
      </c>
      <c r="O7" s="52">
        <v>0</v>
      </c>
      <c r="P7" s="52">
        <v>0</v>
      </c>
      <c r="Q7" s="52">
        <v>0</v>
      </c>
      <c r="R7" s="52">
        <v>0</v>
      </c>
      <c r="S7" s="52">
        <v>0</v>
      </c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  <c r="IQ7" s="43"/>
      <c r="IR7" s="43"/>
    </row>
    <row r="8" spans="1:252" ht="23.25" customHeight="1">
      <c r="A8" s="226" t="s">
        <v>181</v>
      </c>
      <c r="B8" s="226" t="s">
        <v>97</v>
      </c>
      <c r="C8" s="226" t="s">
        <v>138</v>
      </c>
      <c r="D8" s="138" t="s">
        <v>0</v>
      </c>
      <c r="E8" s="225" t="s">
        <v>15</v>
      </c>
      <c r="F8" s="227">
        <f t="shared" si="0"/>
        <v>8887.311904</v>
      </c>
      <c r="G8" s="224">
        <v>8501.311904</v>
      </c>
      <c r="H8" s="224">
        <v>349</v>
      </c>
      <c r="I8" s="224">
        <v>0</v>
      </c>
      <c r="J8" s="224">
        <v>37</v>
      </c>
      <c r="K8" s="167">
        <v>0</v>
      </c>
      <c r="L8" s="53">
        <v>0</v>
      </c>
      <c r="M8" s="53">
        <v>0</v>
      </c>
      <c r="N8" s="52">
        <v>0</v>
      </c>
      <c r="O8" s="52">
        <v>0</v>
      </c>
      <c r="P8" s="52">
        <v>0</v>
      </c>
      <c r="Q8" s="52">
        <v>0</v>
      </c>
      <c r="R8" s="52">
        <v>0</v>
      </c>
      <c r="S8" s="52">
        <v>0</v>
      </c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spans="1:252" ht="23.25" customHeight="1">
      <c r="A9" s="226" t="s">
        <v>32</v>
      </c>
      <c r="B9" s="226" t="s">
        <v>138</v>
      </c>
      <c r="C9" s="226" t="s">
        <v>97</v>
      </c>
      <c r="D9" s="138" t="s">
        <v>0</v>
      </c>
      <c r="E9" s="225" t="s">
        <v>153</v>
      </c>
      <c r="F9" s="227">
        <f t="shared" si="0"/>
        <v>1076.780024</v>
      </c>
      <c r="G9" s="224">
        <v>1076.780024</v>
      </c>
      <c r="H9" s="224">
        <v>0</v>
      </c>
      <c r="I9" s="224">
        <v>0</v>
      </c>
      <c r="J9" s="224">
        <v>0</v>
      </c>
      <c r="K9" s="167">
        <v>0</v>
      </c>
      <c r="L9" s="53"/>
      <c r="M9" s="53"/>
      <c r="N9" s="52"/>
      <c r="O9" s="52"/>
      <c r="P9" s="52"/>
      <c r="Q9" s="52"/>
      <c r="R9" s="52"/>
      <c r="S9" s="52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</row>
    <row r="10" spans="1:252" ht="23.25" customHeight="1">
      <c r="A10" s="226" t="s">
        <v>32</v>
      </c>
      <c r="B10" s="226" t="s">
        <v>138</v>
      </c>
      <c r="C10" s="226" t="s">
        <v>138</v>
      </c>
      <c r="D10" s="138" t="s">
        <v>0</v>
      </c>
      <c r="E10" s="225" t="s">
        <v>131</v>
      </c>
      <c r="F10" s="227">
        <f t="shared" si="0"/>
        <v>1394.4141</v>
      </c>
      <c r="G10" s="224">
        <v>1394.4141</v>
      </c>
      <c r="H10" s="224">
        <v>0</v>
      </c>
      <c r="I10" s="224">
        <v>0</v>
      </c>
      <c r="J10" s="224">
        <v>0</v>
      </c>
      <c r="K10" s="167">
        <v>0</v>
      </c>
      <c r="L10" s="53"/>
      <c r="M10" s="53"/>
      <c r="N10" s="52"/>
      <c r="O10" s="52"/>
      <c r="P10" s="52"/>
      <c r="Q10" s="52"/>
      <c r="R10" s="52"/>
      <c r="S10" s="52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</row>
    <row r="11" spans="1:252" ht="23.25" customHeight="1">
      <c r="A11" s="226" t="s">
        <v>32</v>
      </c>
      <c r="B11" s="226" t="s">
        <v>163</v>
      </c>
      <c r="C11" s="226" t="s">
        <v>140</v>
      </c>
      <c r="D11" s="138" t="s">
        <v>0</v>
      </c>
      <c r="E11" s="225" t="s">
        <v>21</v>
      </c>
      <c r="F11" s="227">
        <f t="shared" si="0"/>
        <v>107.633576</v>
      </c>
      <c r="G11" s="224">
        <v>107.633576</v>
      </c>
      <c r="H11" s="224">
        <v>0</v>
      </c>
      <c r="I11" s="224">
        <v>0</v>
      </c>
      <c r="J11" s="224">
        <v>0</v>
      </c>
      <c r="K11" s="167">
        <v>0</v>
      </c>
      <c r="L11" s="53"/>
      <c r="M11" s="53"/>
      <c r="N11" s="52"/>
      <c r="O11" s="52"/>
      <c r="P11" s="52"/>
      <c r="Q11" s="52"/>
      <c r="R11" s="52"/>
      <c r="S11" s="52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</row>
    <row r="12" spans="1:252" ht="23.25" customHeight="1">
      <c r="A12" s="226" t="s">
        <v>76</v>
      </c>
      <c r="B12" s="226" t="s">
        <v>97</v>
      </c>
      <c r="C12" s="226" t="s">
        <v>2</v>
      </c>
      <c r="D12" s="138" t="s">
        <v>0</v>
      </c>
      <c r="E12" s="225" t="s">
        <v>159</v>
      </c>
      <c r="F12" s="227">
        <f t="shared" si="0"/>
        <v>55.99</v>
      </c>
      <c r="G12" s="224">
        <v>55.99</v>
      </c>
      <c r="H12" s="224">
        <v>0</v>
      </c>
      <c r="I12" s="224">
        <v>0</v>
      </c>
      <c r="J12" s="224">
        <v>0</v>
      </c>
      <c r="K12" s="167">
        <v>0</v>
      </c>
      <c r="L12" s="53"/>
      <c r="M12" s="53"/>
      <c r="N12" s="52"/>
      <c r="O12" s="52"/>
      <c r="P12" s="52"/>
      <c r="Q12" s="52"/>
      <c r="R12" s="52"/>
      <c r="S12" s="5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</row>
    <row r="13" spans="1:252" ht="23.25" customHeight="1">
      <c r="A13" s="226" t="s">
        <v>76</v>
      </c>
      <c r="B13" s="226" t="s">
        <v>108</v>
      </c>
      <c r="C13" s="226" t="s">
        <v>97</v>
      </c>
      <c r="D13" s="138" t="s">
        <v>0</v>
      </c>
      <c r="E13" s="225" t="s">
        <v>107</v>
      </c>
      <c r="F13" s="227">
        <f t="shared" si="0"/>
        <v>460.156653</v>
      </c>
      <c r="G13" s="224">
        <v>460.156653</v>
      </c>
      <c r="H13" s="224">
        <v>0</v>
      </c>
      <c r="I13" s="224">
        <v>0</v>
      </c>
      <c r="J13" s="224">
        <v>0</v>
      </c>
      <c r="K13" s="167">
        <v>0</v>
      </c>
      <c r="L13" s="53"/>
      <c r="M13" s="53"/>
      <c r="N13" s="52"/>
      <c r="O13" s="52"/>
      <c r="P13" s="52"/>
      <c r="Q13" s="52"/>
      <c r="R13" s="52"/>
      <c r="S13" s="52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</row>
    <row r="14" spans="1:252" ht="23.25" customHeight="1">
      <c r="A14" s="226" t="s">
        <v>62</v>
      </c>
      <c r="B14" s="226" t="s">
        <v>97</v>
      </c>
      <c r="C14" s="226" t="s">
        <v>140</v>
      </c>
      <c r="D14" s="138" t="s">
        <v>0</v>
      </c>
      <c r="E14" s="225" t="s">
        <v>146</v>
      </c>
      <c r="F14" s="227">
        <f t="shared" si="0"/>
        <v>861.068606</v>
      </c>
      <c r="G14" s="224">
        <v>861.068606</v>
      </c>
      <c r="H14" s="224">
        <v>0</v>
      </c>
      <c r="I14" s="224">
        <v>0</v>
      </c>
      <c r="J14" s="224">
        <v>0</v>
      </c>
      <c r="K14" s="167">
        <v>0</v>
      </c>
      <c r="L14" s="53"/>
      <c r="M14" s="53"/>
      <c r="N14" s="52"/>
      <c r="O14" s="52"/>
      <c r="P14" s="52"/>
      <c r="Q14" s="52"/>
      <c r="R14" s="52"/>
      <c r="S14" s="52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spans="1:252" ht="23.25" customHeight="1">
      <c r="A15" s="138"/>
      <c r="B15" s="138"/>
      <c r="C15" s="138"/>
      <c r="D15" s="138"/>
      <c r="E15" s="143"/>
      <c r="F15" s="53"/>
      <c r="G15" s="53"/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2">
        <v>0</v>
      </c>
      <c r="O15" s="52">
        <v>0</v>
      </c>
      <c r="P15" s="52">
        <v>0</v>
      </c>
      <c r="Q15" s="52">
        <v>0</v>
      </c>
      <c r="R15" s="52">
        <v>0</v>
      </c>
      <c r="S15" s="52">
        <v>0</v>
      </c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1:252" ht="23.25" customHeight="1">
      <c r="A16" s="138"/>
      <c r="B16" s="138"/>
      <c r="C16" s="138"/>
      <c r="D16" s="138"/>
      <c r="E16" s="143"/>
      <c r="F16" s="53"/>
      <c r="G16" s="53"/>
      <c r="H16" s="53"/>
      <c r="I16" s="53"/>
      <c r="J16" s="53"/>
      <c r="K16" s="53"/>
      <c r="L16" s="53"/>
      <c r="M16" s="53"/>
      <c r="N16" s="52"/>
      <c r="O16" s="52"/>
      <c r="P16" s="52"/>
      <c r="Q16" s="52"/>
      <c r="R16" s="52"/>
      <c r="S16" s="52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1:252" ht="23.25" customHeight="1">
      <c r="A17" s="138"/>
      <c r="B17" s="138"/>
      <c r="C17" s="138"/>
      <c r="D17" s="138"/>
      <c r="E17" s="143"/>
      <c r="F17" s="53"/>
      <c r="G17" s="53"/>
      <c r="H17" s="53"/>
      <c r="I17" s="53"/>
      <c r="J17" s="53"/>
      <c r="K17" s="53"/>
      <c r="L17" s="53"/>
      <c r="M17" s="53"/>
      <c r="N17" s="52"/>
      <c r="O17" s="52"/>
      <c r="P17" s="52"/>
      <c r="Q17" s="52"/>
      <c r="R17" s="52"/>
      <c r="S17" s="52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23.25" customHeight="1">
      <c r="A18" s="138"/>
      <c r="B18" s="138"/>
      <c r="C18" s="138"/>
      <c r="D18" s="138"/>
      <c r="E18" s="143"/>
      <c r="F18" s="53"/>
      <c r="G18" s="53"/>
      <c r="H18" s="53"/>
      <c r="I18" s="53"/>
      <c r="J18" s="53"/>
      <c r="K18" s="53"/>
      <c r="L18" s="53"/>
      <c r="M18" s="53"/>
      <c r="N18" s="52"/>
      <c r="O18" s="52"/>
      <c r="P18" s="52"/>
      <c r="Q18" s="52"/>
      <c r="R18" s="52"/>
      <c r="S18" s="52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ht="23.25" customHeight="1">
      <c r="A19" s="138"/>
      <c r="B19" s="138"/>
      <c r="C19" s="138"/>
      <c r="D19" s="138"/>
      <c r="E19" s="143"/>
      <c r="F19" s="53"/>
      <c r="G19" s="53"/>
      <c r="H19" s="53"/>
      <c r="I19" s="53"/>
      <c r="J19" s="53"/>
      <c r="K19" s="53"/>
      <c r="L19" s="53"/>
      <c r="M19" s="53"/>
      <c r="N19" s="52"/>
      <c r="O19" s="52"/>
      <c r="P19" s="52"/>
      <c r="Q19" s="52"/>
      <c r="R19" s="52"/>
      <c r="S19" s="52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23.25" customHeight="1">
      <c r="A20" s="138"/>
      <c r="B20" s="138"/>
      <c r="C20" s="138"/>
      <c r="D20" s="138"/>
      <c r="E20" s="143"/>
      <c r="F20" s="53"/>
      <c r="G20" s="53"/>
      <c r="H20" s="53"/>
      <c r="I20" s="53"/>
      <c r="J20" s="53"/>
      <c r="K20" s="53"/>
      <c r="L20" s="53"/>
      <c r="M20" s="53"/>
      <c r="N20" s="52"/>
      <c r="O20" s="52"/>
      <c r="P20" s="52"/>
      <c r="Q20" s="52"/>
      <c r="R20" s="52"/>
      <c r="S20" s="52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23.25" customHeight="1">
      <c r="A21" s="138"/>
      <c r="B21" s="138"/>
      <c r="C21" s="138"/>
      <c r="D21" s="138"/>
      <c r="E21" s="143"/>
      <c r="F21" s="53"/>
      <c r="G21" s="53"/>
      <c r="H21" s="53"/>
      <c r="I21" s="53"/>
      <c r="J21" s="53"/>
      <c r="K21" s="53"/>
      <c r="L21" s="53"/>
      <c r="M21" s="53"/>
      <c r="N21" s="52"/>
      <c r="O21" s="52"/>
      <c r="P21" s="52"/>
      <c r="Q21" s="52"/>
      <c r="R21" s="52"/>
      <c r="S21" s="52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23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23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23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23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23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ht="23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ht="23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spans="1:252" ht="23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  <row r="30" spans="1:252" ht="23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</row>
    <row r="31" spans="1:252" ht="23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</row>
    <row r="32" spans="1:252" ht="23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</row>
    <row r="33" spans="1:252" ht="23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</row>
    <row r="34" spans="1:252" ht="23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</row>
    <row r="35" spans="1:252" ht="23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</row>
    <row r="36" spans="1:252" ht="23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</row>
    <row r="37" spans="1:252" ht="23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</row>
    <row r="38" spans="1:252" ht="23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</row>
    <row r="39" spans="1:252" ht="23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</row>
    <row r="40" spans="1:252" ht="23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</row>
    <row r="41" spans="1:252" ht="23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</row>
    <row r="42" spans="1:252" ht="23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</row>
    <row r="43" spans="1:252" ht="23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</row>
    <row r="44" spans="1:252" ht="23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</row>
    <row r="45" spans="1:252" ht="23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</row>
    <row r="46" spans="1:252" ht="23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</row>
    <row r="47" spans="1:252" ht="23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</row>
  </sheetData>
  <sheetProtection/>
  <mergeCells count="15">
    <mergeCell ref="F4:F5"/>
    <mergeCell ref="N4:N5"/>
    <mergeCell ref="G4:K4"/>
    <mergeCell ref="A3:E3"/>
    <mergeCell ref="L4:L5"/>
    <mergeCell ref="M4:M5"/>
    <mergeCell ref="D4:D5"/>
    <mergeCell ref="S4:S5"/>
    <mergeCell ref="R4:R5"/>
    <mergeCell ref="R3:S3"/>
    <mergeCell ref="A2:S2"/>
    <mergeCell ref="O4:O5"/>
    <mergeCell ref="P4:P5"/>
    <mergeCell ref="Q4:Q5"/>
    <mergeCell ref="E4:E5"/>
  </mergeCells>
  <printOptions horizontalCentered="1"/>
  <pageMargins left="0.3937007874015748" right="0.3937007874015748" top="0.3937007874015748" bottom="0.3937007874015748" header="0" footer="0"/>
  <pageSetup horizontalDpi="360" verticalDpi="36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K47"/>
  <sheetViews>
    <sheetView showGridLines="0" showZeros="0" zoomScalePageLayoutView="0" workbookViewId="0" topLeftCell="A1">
      <selection activeCell="A1" sqref="A1"/>
    </sheetView>
  </sheetViews>
  <sheetFormatPr defaultColWidth="7.16015625" defaultRowHeight="11.25"/>
  <cols>
    <col min="1" max="1" width="6.83203125" style="6" customWidth="1"/>
    <col min="2" max="3" width="5.83203125" style="6" customWidth="1"/>
    <col min="4" max="4" width="5.66015625" style="6" customWidth="1"/>
    <col min="5" max="5" width="29.5" style="6" customWidth="1"/>
    <col min="6" max="6" width="12.66015625" style="6" customWidth="1"/>
    <col min="7" max="7" width="13.33203125" style="6" customWidth="1"/>
    <col min="8" max="8" width="11.83203125" style="6" customWidth="1"/>
    <col min="9" max="9" width="11.66015625" style="6" customWidth="1"/>
    <col min="10" max="10" width="12" style="6" customWidth="1"/>
    <col min="11" max="11" width="12.16015625" style="6" customWidth="1"/>
    <col min="12" max="13" width="10.83203125" style="6" customWidth="1"/>
    <col min="14" max="16384" width="7.16015625" style="6" customWidth="1"/>
  </cols>
  <sheetData>
    <row r="1" spans="1:245" ht="14.25" customHeight="1">
      <c r="A1" s="9"/>
      <c r="B1" s="9"/>
      <c r="C1" s="10"/>
      <c r="D1" s="11"/>
      <c r="E1" s="12"/>
      <c r="F1" s="5"/>
      <c r="G1" s="5"/>
      <c r="H1" s="5"/>
      <c r="I1" s="13"/>
      <c r="J1" s="5"/>
      <c r="K1" s="5"/>
      <c r="L1" s="20"/>
      <c r="M1" s="20" t="s">
        <v>123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17.25" customHeight="1">
      <c r="A2" s="275" t="s">
        <v>143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18" customHeight="1">
      <c r="A3" s="274" t="s">
        <v>117</v>
      </c>
      <c r="B3" s="274" t="s">
        <v>139</v>
      </c>
      <c r="C3" s="274"/>
      <c r="D3" s="274"/>
      <c r="E3" s="274"/>
      <c r="F3" s="5"/>
      <c r="G3" s="15"/>
      <c r="H3" s="15"/>
      <c r="I3" s="15"/>
      <c r="J3" s="15"/>
      <c r="K3" s="15"/>
      <c r="L3" s="243" t="s">
        <v>93</v>
      </c>
      <c r="M3" s="24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ht="25.5" customHeight="1">
      <c r="A4" s="124" t="s">
        <v>186</v>
      </c>
      <c r="B4" s="25"/>
      <c r="C4" s="25"/>
      <c r="D4" s="249" t="s">
        <v>75</v>
      </c>
      <c r="E4" s="249" t="s">
        <v>47</v>
      </c>
      <c r="F4" s="249" t="s">
        <v>148</v>
      </c>
      <c r="G4" s="30" t="s">
        <v>13</v>
      </c>
      <c r="H4" s="30"/>
      <c r="I4" s="30"/>
      <c r="J4" s="31"/>
      <c r="K4" s="32" t="s">
        <v>109</v>
      </c>
      <c r="L4" s="132"/>
      <c r="M4" s="133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ht="29.25" customHeight="1">
      <c r="A5" s="26" t="s">
        <v>66</v>
      </c>
      <c r="B5" s="33" t="s">
        <v>128</v>
      </c>
      <c r="C5" s="33" t="s">
        <v>126</v>
      </c>
      <c r="D5" s="249"/>
      <c r="E5" s="249"/>
      <c r="F5" s="249"/>
      <c r="G5" s="34" t="s">
        <v>103</v>
      </c>
      <c r="H5" s="29" t="s">
        <v>102</v>
      </c>
      <c r="I5" s="29" t="s">
        <v>18</v>
      </c>
      <c r="J5" s="29" t="s">
        <v>4</v>
      </c>
      <c r="K5" s="29" t="s">
        <v>103</v>
      </c>
      <c r="L5" s="29" t="s">
        <v>72</v>
      </c>
      <c r="M5" s="29" t="s">
        <v>162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ht="20.25" customHeight="1">
      <c r="A6" s="27" t="s">
        <v>120</v>
      </c>
      <c r="B6" s="35" t="s">
        <v>120</v>
      </c>
      <c r="C6" s="35" t="s">
        <v>120</v>
      </c>
      <c r="D6" s="36" t="s">
        <v>120</v>
      </c>
      <c r="E6" s="158" t="s">
        <v>120</v>
      </c>
      <c r="F6" s="36">
        <v>1</v>
      </c>
      <c r="G6" s="37">
        <v>2</v>
      </c>
      <c r="H6" s="37">
        <v>3</v>
      </c>
      <c r="I6" s="37">
        <v>4</v>
      </c>
      <c r="J6" s="37">
        <v>5</v>
      </c>
      <c r="K6" s="37">
        <v>6</v>
      </c>
      <c r="L6" s="37">
        <v>7</v>
      </c>
      <c r="M6" s="37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28" customFormat="1" ht="21" customHeight="1">
      <c r="A7" s="226"/>
      <c r="B7" s="226"/>
      <c r="C7" s="81"/>
      <c r="D7" s="98" t="s">
        <v>134</v>
      </c>
      <c r="E7" s="228" t="s">
        <v>70</v>
      </c>
      <c r="F7" s="167">
        <f aca="true" t="shared" si="0" ref="F7:F14">G7+K7</f>
        <v>12843.354863</v>
      </c>
      <c r="G7" s="227">
        <f aca="true" t="shared" si="1" ref="G7:G14">H7+I7+J7</f>
        <v>12457.354863</v>
      </c>
      <c r="H7" s="224">
        <v>9867.944829</v>
      </c>
      <c r="I7" s="224">
        <v>651.561404</v>
      </c>
      <c r="J7" s="167">
        <v>1937.84863</v>
      </c>
      <c r="K7" s="227">
        <v>386</v>
      </c>
      <c r="L7" s="167">
        <v>386</v>
      </c>
      <c r="M7" s="105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</row>
    <row r="8" spans="1:245" ht="21" customHeight="1">
      <c r="A8" s="226" t="s">
        <v>181</v>
      </c>
      <c r="B8" s="226" t="s">
        <v>97</v>
      </c>
      <c r="C8" s="81" t="s">
        <v>138</v>
      </c>
      <c r="D8" s="98" t="s">
        <v>0</v>
      </c>
      <c r="E8" s="228" t="s">
        <v>15</v>
      </c>
      <c r="F8" s="167">
        <f t="shared" si="0"/>
        <v>8887.311904</v>
      </c>
      <c r="G8" s="227">
        <f t="shared" si="1"/>
        <v>8501.311904</v>
      </c>
      <c r="H8" s="224">
        <v>7849.7505</v>
      </c>
      <c r="I8" s="224">
        <v>651.561404</v>
      </c>
      <c r="J8" s="167">
        <v>0</v>
      </c>
      <c r="K8" s="227">
        <v>386</v>
      </c>
      <c r="L8" s="167">
        <v>386</v>
      </c>
      <c r="M8" s="140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ht="21" customHeight="1">
      <c r="A9" s="226" t="s">
        <v>32</v>
      </c>
      <c r="B9" s="226" t="s">
        <v>138</v>
      </c>
      <c r="C9" s="81" t="s">
        <v>97</v>
      </c>
      <c r="D9" s="98" t="s">
        <v>0</v>
      </c>
      <c r="E9" s="228" t="s">
        <v>153</v>
      </c>
      <c r="F9" s="167">
        <f t="shared" si="0"/>
        <v>1076.780024</v>
      </c>
      <c r="G9" s="227">
        <f t="shared" si="1"/>
        <v>1076.780024</v>
      </c>
      <c r="H9" s="224">
        <v>0</v>
      </c>
      <c r="I9" s="224">
        <v>0</v>
      </c>
      <c r="J9" s="167">
        <v>1076.780024</v>
      </c>
      <c r="K9" s="227">
        <v>0</v>
      </c>
      <c r="L9" s="167">
        <v>0</v>
      </c>
      <c r="M9" s="140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ht="21" customHeight="1">
      <c r="A10" s="226" t="s">
        <v>32</v>
      </c>
      <c r="B10" s="226" t="s">
        <v>138</v>
      </c>
      <c r="C10" s="81" t="s">
        <v>138</v>
      </c>
      <c r="D10" s="98" t="s">
        <v>0</v>
      </c>
      <c r="E10" s="228" t="s">
        <v>131</v>
      </c>
      <c r="F10" s="167">
        <f t="shared" si="0"/>
        <v>1394.4141</v>
      </c>
      <c r="G10" s="227">
        <f t="shared" si="1"/>
        <v>1394.4141</v>
      </c>
      <c r="H10" s="224">
        <v>1394.4141</v>
      </c>
      <c r="I10" s="224">
        <v>0</v>
      </c>
      <c r="J10" s="167">
        <v>0</v>
      </c>
      <c r="K10" s="227">
        <v>0</v>
      </c>
      <c r="L10" s="167">
        <v>0</v>
      </c>
      <c r="M10" s="14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ht="21" customHeight="1">
      <c r="A11" s="226" t="s">
        <v>32</v>
      </c>
      <c r="B11" s="226" t="s">
        <v>163</v>
      </c>
      <c r="C11" s="81" t="s">
        <v>140</v>
      </c>
      <c r="D11" s="98" t="s">
        <v>0</v>
      </c>
      <c r="E11" s="228" t="s">
        <v>21</v>
      </c>
      <c r="F11" s="167">
        <f t="shared" si="0"/>
        <v>107.633576</v>
      </c>
      <c r="G11" s="227">
        <f t="shared" si="1"/>
        <v>107.633576</v>
      </c>
      <c r="H11" s="224">
        <v>107.633576</v>
      </c>
      <c r="I11" s="224">
        <v>0</v>
      </c>
      <c r="J11" s="167">
        <v>0</v>
      </c>
      <c r="K11" s="227">
        <v>0</v>
      </c>
      <c r="L11" s="167">
        <v>0</v>
      </c>
      <c r="M11" s="140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ht="21" customHeight="1">
      <c r="A12" s="226" t="s">
        <v>76</v>
      </c>
      <c r="B12" s="226" t="s">
        <v>97</v>
      </c>
      <c r="C12" s="81" t="s">
        <v>2</v>
      </c>
      <c r="D12" s="98" t="s">
        <v>0</v>
      </c>
      <c r="E12" s="228" t="s">
        <v>159</v>
      </c>
      <c r="F12" s="167">
        <f t="shared" si="0"/>
        <v>55.99</v>
      </c>
      <c r="G12" s="227">
        <f t="shared" si="1"/>
        <v>55.99</v>
      </c>
      <c r="H12" s="224">
        <v>55.99</v>
      </c>
      <c r="I12" s="224">
        <v>0</v>
      </c>
      <c r="J12" s="167">
        <v>0</v>
      </c>
      <c r="K12" s="227">
        <v>0</v>
      </c>
      <c r="L12" s="167">
        <v>0</v>
      </c>
      <c r="M12" s="140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ht="21" customHeight="1">
      <c r="A13" s="226" t="s">
        <v>76</v>
      </c>
      <c r="B13" s="226" t="s">
        <v>108</v>
      </c>
      <c r="C13" s="81" t="s">
        <v>97</v>
      </c>
      <c r="D13" s="98" t="s">
        <v>0</v>
      </c>
      <c r="E13" s="228" t="s">
        <v>107</v>
      </c>
      <c r="F13" s="167">
        <f t="shared" si="0"/>
        <v>460.156653</v>
      </c>
      <c r="G13" s="227">
        <f t="shared" si="1"/>
        <v>460.156653</v>
      </c>
      <c r="H13" s="224">
        <v>460.156653</v>
      </c>
      <c r="I13" s="224">
        <v>0</v>
      </c>
      <c r="J13" s="167">
        <v>0</v>
      </c>
      <c r="K13" s="227">
        <v>0</v>
      </c>
      <c r="L13" s="167">
        <v>0</v>
      </c>
      <c r="M13" s="140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ht="21" customHeight="1">
      <c r="A14" s="226" t="s">
        <v>62</v>
      </c>
      <c r="B14" s="226" t="s">
        <v>97</v>
      </c>
      <c r="C14" s="81" t="s">
        <v>140</v>
      </c>
      <c r="D14" s="98" t="s">
        <v>0</v>
      </c>
      <c r="E14" s="228" t="s">
        <v>146</v>
      </c>
      <c r="F14" s="167">
        <f t="shared" si="0"/>
        <v>861.068606</v>
      </c>
      <c r="G14" s="227">
        <f t="shared" si="1"/>
        <v>861.068606</v>
      </c>
      <c r="H14" s="224">
        <v>0</v>
      </c>
      <c r="I14" s="224">
        <v>0</v>
      </c>
      <c r="J14" s="167">
        <v>861.068606</v>
      </c>
      <c r="K14" s="227">
        <v>0</v>
      </c>
      <c r="L14" s="167">
        <v>0</v>
      </c>
      <c r="M14" s="140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ht="21" customHeight="1">
      <c r="A15" s="138"/>
      <c r="B15" s="138"/>
      <c r="C15" s="97"/>
      <c r="D15" s="98"/>
      <c r="E15" s="139"/>
      <c r="F15" s="140"/>
      <c r="G15" s="140"/>
      <c r="H15" s="140"/>
      <c r="I15" s="140"/>
      <c r="J15" s="198"/>
      <c r="K15" s="140"/>
      <c r="L15" s="198"/>
      <c r="M15" s="140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ht="21" customHeight="1">
      <c r="A16" s="138"/>
      <c r="B16" s="138"/>
      <c r="C16" s="97"/>
      <c r="D16" s="98"/>
      <c r="E16" s="139"/>
      <c r="F16" s="140"/>
      <c r="G16" s="140"/>
      <c r="H16" s="140"/>
      <c r="I16" s="140"/>
      <c r="J16" s="140"/>
      <c r="K16" s="140"/>
      <c r="L16" s="140"/>
      <c r="M16" s="140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ht="21" customHeight="1">
      <c r="A17" s="138"/>
      <c r="B17" s="138"/>
      <c r="C17" s="141"/>
      <c r="D17" s="142"/>
      <c r="E17" s="139"/>
      <c r="F17" s="140"/>
      <c r="G17" s="140"/>
      <c r="H17" s="140"/>
      <c r="I17" s="140"/>
      <c r="J17" s="140"/>
      <c r="K17" s="140"/>
      <c r="L17" s="140"/>
      <c r="M17" s="140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ht="21" customHeight="1">
      <c r="A18" s="138"/>
      <c r="B18" s="138"/>
      <c r="C18" s="141"/>
      <c r="D18" s="142"/>
      <c r="E18" s="139"/>
      <c r="F18" s="140"/>
      <c r="G18" s="140"/>
      <c r="H18" s="140"/>
      <c r="I18" s="140"/>
      <c r="J18" s="140"/>
      <c r="K18" s="140"/>
      <c r="L18" s="140"/>
      <c r="M18" s="140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ht="21" customHeight="1">
      <c r="A19" s="138"/>
      <c r="B19" s="138"/>
      <c r="C19" s="141"/>
      <c r="D19" s="142"/>
      <c r="E19" s="139"/>
      <c r="F19" s="140"/>
      <c r="G19" s="140"/>
      <c r="H19" s="140"/>
      <c r="I19" s="140"/>
      <c r="J19" s="140"/>
      <c r="K19" s="140"/>
      <c r="L19" s="140"/>
      <c r="M19" s="140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ht="21" customHeight="1">
      <c r="A20" s="138"/>
      <c r="B20" s="138"/>
      <c r="C20" s="141"/>
      <c r="D20" s="142"/>
      <c r="E20" s="139"/>
      <c r="F20" s="140"/>
      <c r="G20" s="140"/>
      <c r="H20" s="140"/>
      <c r="I20" s="140"/>
      <c r="J20" s="140"/>
      <c r="K20" s="140"/>
      <c r="L20" s="140"/>
      <c r="M20" s="14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ht="21" customHeight="1">
      <c r="A21" s="138"/>
      <c r="B21" s="138"/>
      <c r="C21" s="141"/>
      <c r="D21" s="142"/>
      <c r="E21" s="139"/>
      <c r="F21" s="140"/>
      <c r="G21" s="140"/>
      <c r="H21" s="140"/>
      <c r="I21" s="140"/>
      <c r="J21" s="140"/>
      <c r="K21" s="140"/>
      <c r="L21" s="140"/>
      <c r="M21" s="140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ht="21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ht="21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ht="21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ht="21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ht="21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ht="21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ht="21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ht="21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ht="21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ht="21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  <row r="32" spans="1:245" ht="21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</row>
    <row r="33" spans="1:245" ht="21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</row>
    <row r="34" spans="1:245" ht="21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</row>
    <row r="35" spans="1:245" ht="21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</row>
    <row r="36" spans="1:245" ht="21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</row>
    <row r="37" spans="1:245" ht="21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</row>
    <row r="38" spans="1:245" ht="21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</row>
    <row r="39" spans="1:245" ht="21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</row>
    <row r="40" spans="1:245" ht="21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</row>
    <row r="41" spans="1:245" ht="21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</row>
    <row r="42" spans="1:245" ht="21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</row>
    <row r="43" spans="1:245" ht="21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</row>
    <row r="44" spans="1:245" ht="21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</row>
    <row r="45" spans="1:245" ht="21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</row>
    <row r="46" spans="1:245" ht="21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</row>
    <row r="47" spans="1:245" ht="21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</row>
  </sheetData>
  <sheetProtection/>
  <mergeCells count="6">
    <mergeCell ref="A2:M2"/>
    <mergeCell ref="D4:D5"/>
    <mergeCell ref="E4:E5"/>
    <mergeCell ref="F4:F5"/>
    <mergeCell ref="A3:E3"/>
    <mergeCell ref="L3:M3"/>
  </mergeCells>
  <printOptions horizontalCentered="1"/>
  <pageMargins left="0.7874015748031495" right="0.7874015748031495" top="0.5905511811023622" bottom="0.39370078740157477" header="0" footer="0"/>
  <pageSetup horizontalDpi="360" verticalDpi="36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2"/>
  <sheetViews>
    <sheetView showGridLines="0" showZeros="0" zoomScalePageLayoutView="0" workbookViewId="0" topLeftCell="A1">
      <selection activeCell="A1" sqref="A1"/>
    </sheetView>
  </sheetViews>
  <sheetFormatPr defaultColWidth="7.16015625" defaultRowHeight="11.25"/>
  <cols>
    <col min="1" max="1" width="4.16015625" style="41" customWidth="1"/>
    <col min="2" max="2" width="28.66015625" style="41" customWidth="1"/>
    <col min="3" max="3" width="15.16015625" style="6" customWidth="1"/>
    <col min="4" max="4" width="38.33203125" style="6" customWidth="1"/>
    <col min="5" max="5" width="17.16015625" style="6" customWidth="1"/>
    <col min="6" max="6" width="13.83203125" style="6" customWidth="1"/>
    <col min="7" max="7" width="13.16015625" style="6" customWidth="1"/>
    <col min="8" max="12" width="11.16015625" style="6" customWidth="1"/>
    <col min="13" max="16384" width="7.16015625" style="6" customWidth="1"/>
  </cols>
  <sheetData>
    <row r="1" spans="1:12" ht="12" customHeight="1">
      <c r="A1" s="1"/>
      <c r="B1" s="1"/>
      <c r="C1" s="2"/>
      <c r="D1" s="2"/>
      <c r="E1" s="3"/>
      <c r="F1" s="3"/>
      <c r="G1" s="4"/>
      <c r="H1" s="4"/>
      <c r="I1" s="4"/>
      <c r="J1" s="4"/>
      <c r="K1" s="20"/>
      <c r="L1" s="20" t="s">
        <v>11</v>
      </c>
    </row>
    <row r="2" spans="1:12" ht="17.25" customHeight="1">
      <c r="A2" s="282" t="s">
        <v>185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</row>
    <row r="3" spans="1:12" ht="15.75" customHeight="1">
      <c r="A3" s="279" t="s">
        <v>117</v>
      </c>
      <c r="B3" s="279" t="s">
        <v>139</v>
      </c>
      <c r="C3" s="279"/>
      <c r="D3" s="159"/>
      <c r="E3" s="159"/>
      <c r="F3" s="42"/>
      <c r="G3" s="42"/>
      <c r="H3" s="42"/>
      <c r="I3" s="42"/>
      <c r="J3" s="42"/>
      <c r="K3" s="278" t="s">
        <v>93</v>
      </c>
      <c r="L3" s="278"/>
    </row>
    <row r="4" spans="1:12" s="7" customFormat="1" ht="15.75" customHeight="1">
      <c r="A4" s="290" t="s">
        <v>65</v>
      </c>
      <c r="B4" s="278"/>
      <c r="C4" s="291"/>
      <c r="D4" s="134" t="s">
        <v>14</v>
      </c>
      <c r="E4" s="160"/>
      <c r="F4" s="59"/>
      <c r="G4" s="59"/>
      <c r="H4" s="59"/>
      <c r="I4" s="59"/>
      <c r="J4" s="59"/>
      <c r="K4" s="134"/>
      <c r="L4" s="134"/>
    </row>
    <row r="5" spans="1:12" s="7" customFormat="1" ht="15" customHeight="1">
      <c r="A5" s="298" t="s">
        <v>104</v>
      </c>
      <c r="B5" s="299"/>
      <c r="C5" s="302" t="s">
        <v>48</v>
      </c>
      <c r="D5" s="302" t="s">
        <v>60</v>
      </c>
      <c r="E5" s="304" t="s">
        <v>29</v>
      </c>
      <c r="F5" s="60" t="s">
        <v>116</v>
      </c>
      <c r="G5" s="60"/>
      <c r="H5" s="60"/>
      <c r="I5" s="60"/>
      <c r="J5" s="60"/>
      <c r="K5" s="60"/>
      <c r="L5" s="60"/>
    </row>
    <row r="6" spans="1:12" s="7" customFormat="1" ht="15" customHeight="1">
      <c r="A6" s="300"/>
      <c r="B6" s="301"/>
      <c r="C6" s="303"/>
      <c r="D6" s="302"/>
      <c r="E6" s="304"/>
      <c r="F6" s="292" t="s">
        <v>112</v>
      </c>
      <c r="G6" s="293"/>
      <c r="H6" s="293"/>
      <c r="I6" s="293"/>
      <c r="J6" s="293"/>
      <c r="K6" s="294"/>
      <c r="L6" s="295" t="s">
        <v>92</v>
      </c>
    </row>
    <row r="7" spans="1:12" s="7" customFormat="1" ht="34.5" customHeight="1">
      <c r="A7" s="290"/>
      <c r="B7" s="291"/>
      <c r="C7" s="303"/>
      <c r="D7" s="302"/>
      <c r="E7" s="305"/>
      <c r="F7" s="62" t="s">
        <v>103</v>
      </c>
      <c r="G7" s="61" t="s">
        <v>170</v>
      </c>
      <c r="H7" s="111" t="s">
        <v>78</v>
      </c>
      <c r="I7" s="111" t="s">
        <v>20</v>
      </c>
      <c r="J7" s="61" t="s">
        <v>110</v>
      </c>
      <c r="K7" s="112" t="s">
        <v>145</v>
      </c>
      <c r="L7" s="296"/>
    </row>
    <row r="8" spans="1:12" s="8" customFormat="1" ht="16.5" customHeight="1">
      <c r="A8" s="280" t="s">
        <v>112</v>
      </c>
      <c r="B8" s="67" t="s">
        <v>170</v>
      </c>
      <c r="C8" s="189">
        <f>G35</f>
        <v>12457.354863</v>
      </c>
      <c r="D8" s="109" t="s">
        <v>84</v>
      </c>
      <c r="E8" s="189">
        <f>F8+L8</f>
        <v>0</v>
      </c>
      <c r="F8" s="190">
        <f aca="true" t="shared" si="0" ref="F8:F35">G8+H8+I8+J8+K8</f>
        <v>0</v>
      </c>
      <c r="G8" s="229">
        <v>0</v>
      </c>
      <c r="H8" s="229">
        <v>0</v>
      </c>
      <c r="I8" s="229">
        <v>0</v>
      </c>
      <c r="J8" s="229">
        <v>0</v>
      </c>
      <c r="K8" s="189">
        <v>0</v>
      </c>
      <c r="L8" s="115">
        <v>0</v>
      </c>
    </row>
    <row r="9" spans="1:12" s="8" customFormat="1" ht="16.5" customHeight="1">
      <c r="A9" s="281"/>
      <c r="B9" s="67" t="s">
        <v>79</v>
      </c>
      <c r="C9" s="189">
        <f>H35</f>
        <v>349</v>
      </c>
      <c r="D9" s="109" t="s">
        <v>31</v>
      </c>
      <c r="E9" s="189">
        <f>F9+L9</f>
        <v>0</v>
      </c>
      <c r="F9" s="190">
        <f t="shared" si="0"/>
        <v>0</v>
      </c>
      <c r="G9" s="229">
        <v>0</v>
      </c>
      <c r="H9" s="229">
        <v>0</v>
      </c>
      <c r="I9" s="229">
        <v>0</v>
      </c>
      <c r="J9" s="229">
        <v>0</v>
      </c>
      <c r="K9" s="189">
        <v>0</v>
      </c>
      <c r="L9" s="116">
        <v>0</v>
      </c>
    </row>
    <row r="10" spans="1:12" s="8" customFormat="1" ht="16.5" customHeight="1">
      <c r="A10" s="281"/>
      <c r="B10" s="67" t="s">
        <v>20</v>
      </c>
      <c r="C10" s="189">
        <f>I35</f>
        <v>0</v>
      </c>
      <c r="D10" s="109" t="s">
        <v>53</v>
      </c>
      <c r="E10" s="189">
        <v>0</v>
      </c>
      <c r="F10" s="190">
        <f t="shared" si="0"/>
        <v>0</v>
      </c>
      <c r="G10" s="229">
        <v>0</v>
      </c>
      <c r="H10" s="229">
        <v>0</v>
      </c>
      <c r="I10" s="229">
        <v>0</v>
      </c>
      <c r="J10" s="229">
        <v>0</v>
      </c>
      <c r="K10" s="189">
        <v>0</v>
      </c>
      <c r="L10" s="116">
        <v>0</v>
      </c>
    </row>
    <row r="11" spans="1:12" s="8" customFormat="1" ht="16.5" customHeight="1">
      <c r="A11" s="281"/>
      <c r="B11" s="67" t="s">
        <v>110</v>
      </c>
      <c r="C11" s="189">
        <f>J35</f>
        <v>37</v>
      </c>
      <c r="D11" s="109" t="s">
        <v>129</v>
      </c>
      <c r="E11" s="189">
        <v>0</v>
      </c>
      <c r="F11" s="190">
        <f t="shared" si="0"/>
        <v>0</v>
      </c>
      <c r="G11" s="229">
        <v>0</v>
      </c>
      <c r="H11" s="229">
        <v>0</v>
      </c>
      <c r="I11" s="229">
        <v>0</v>
      </c>
      <c r="J11" s="229">
        <v>0</v>
      </c>
      <c r="K11" s="189">
        <v>0</v>
      </c>
      <c r="L11" s="116">
        <v>0</v>
      </c>
    </row>
    <row r="12" spans="1:12" s="8" customFormat="1" ht="16.5" customHeight="1">
      <c r="A12" s="281"/>
      <c r="B12" s="67" t="s">
        <v>145</v>
      </c>
      <c r="C12" s="191">
        <f>K35</f>
        <v>0</v>
      </c>
      <c r="D12" s="109" t="s">
        <v>52</v>
      </c>
      <c r="E12" s="189">
        <v>8887.311904</v>
      </c>
      <c r="F12" s="190">
        <f t="shared" si="0"/>
        <v>8887.311904</v>
      </c>
      <c r="G12" s="229">
        <v>8501.311904</v>
      </c>
      <c r="H12" s="229">
        <v>349</v>
      </c>
      <c r="I12" s="229">
        <v>0</v>
      </c>
      <c r="J12" s="229">
        <v>37</v>
      </c>
      <c r="K12" s="189">
        <v>0</v>
      </c>
      <c r="L12" s="116">
        <v>0</v>
      </c>
    </row>
    <row r="13" spans="1:12" s="8" customFormat="1" ht="16.5" customHeight="1">
      <c r="A13" s="283" t="s">
        <v>92</v>
      </c>
      <c r="B13" s="283"/>
      <c r="C13" s="182">
        <v>0</v>
      </c>
      <c r="D13" s="110" t="s">
        <v>100</v>
      </c>
      <c r="E13" s="189">
        <v>0</v>
      </c>
      <c r="F13" s="190">
        <f t="shared" si="0"/>
        <v>0</v>
      </c>
      <c r="G13" s="229">
        <v>0</v>
      </c>
      <c r="H13" s="229">
        <v>0</v>
      </c>
      <c r="I13" s="229">
        <v>0</v>
      </c>
      <c r="J13" s="229">
        <v>0</v>
      </c>
      <c r="K13" s="189">
        <v>0</v>
      </c>
      <c r="L13" s="116">
        <v>0</v>
      </c>
    </row>
    <row r="14" spans="1:12" s="8" customFormat="1" ht="16.5" customHeight="1">
      <c r="A14" s="283"/>
      <c r="B14" s="283"/>
      <c r="C14" s="183"/>
      <c r="D14" s="110" t="s">
        <v>147</v>
      </c>
      <c r="E14" s="189">
        <v>0</v>
      </c>
      <c r="F14" s="190">
        <f t="shared" si="0"/>
        <v>0</v>
      </c>
      <c r="G14" s="229">
        <v>0</v>
      </c>
      <c r="H14" s="229">
        <v>0</v>
      </c>
      <c r="I14" s="229">
        <v>0</v>
      </c>
      <c r="J14" s="229">
        <v>0</v>
      </c>
      <c r="K14" s="189">
        <v>0</v>
      </c>
      <c r="L14" s="116">
        <v>0</v>
      </c>
    </row>
    <row r="15" spans="1:12" s="8" customFormat="1" ht="16.5" customHeight="1">
      <c r="A15" s="283"/>
      <c r="B15" s="283"/>
      <c r="C15" s="184"/>
      <c r="D15" s="109" t="s">
        <v>54</v>
      </c>
      <c r="E15" s="189">
        <v>2578.8277</v>
      </c>
      <c r="F15" s="190">
        <f t="shared" si="0"/>
        <v>2578.8277</v>
      </c>
      <c r="G15" s="229">
        <v>2578.8277</v>
      </c>
      <c r="H15" s="229">
        <v>0</v>
      </c>
      <c r="I15" s="229">
        <v>0</v>
      </c>
      <c r="J15" s="229">
        <v>0</v>
      </c>
      <c r="K15" s="189">
        <v>0</v>
      </c>
      <c r="L15" s="116">
        <v>0</v>
      </c>
    </row>
    <row r="16" spans="1:12" s="8" customFormat="1" ht="16.5" customHeight="1">
      <c r="A16" s="297"/>
      <c r="B16" s="297"/>
      <c r="C16" s="185"/>
      <c r="D16" s="110" t="s">
        <v>37</v>
      </c>
      <c r="E16" s="189">
        <v>0</v>
      </c>
      <c r="F16" s="190">
        <f t="shared" si="0"/>
        <v>0</v>
      </c>
      <c r="G16" s="229">
        <v>0</v>
      </c>
      <c r="H16" s="229">
        <v>0</v>
      </c>
      <c r="I16" s="229">
        <v>0</v>
      </c>
      <c r="J16" s="229">
        <v>0</v>
      </c>
      <c r="K16" s="189">
        <v>0</v>
      </c>
      <c r="L16" s="116">
        <v>0</v>
      </c>
    </row>
    <row r="17" spans="1:15" s="8" customFormat="1" ht="16.5" customHeight="1">
      <c r="A17" s="288"/>
      <c r="B17" s="289"/>
      <c r="C17" s="185"/>
      <c r="D17" s="110" t="s">
        <v>23</v>
      </c>
      <c r="E17" s="189">
        <v>516.146653</v>
      </c>
      <c r="F17" s="190">
        <f t="shared" si="0"/>
        <v>516.146653</v>
      </c>
      <c r="G17" s="229">
        <v>516.146653</v>
      </c>
      <c r="H17" s="229">
        <v>0</v>
      </c>
      <c r="I17" s="229">
        <v>0</v>
      </c>
      <c r="J17" s="229">
        <v>0</v>
      </c>
      <c r="K17" s="189">
        <v>0</v>
      </c>
      <c r="L17" s="116">
        <v>0</v>
      </c>
      <c r="N17" s="43"/>
      <c r="O17" s="43"/>
    </row>
    <row r="18" spans="1:15" s="8" customFormat="1" ht="16.5" customHeight="1">
      <c r="A18" s="65"/>
      <c r="B18" s="66"/>
      <c r="C18" s="185"/>
      <c r="D18" s="109" t="s">
        <v>151</v>
      </c>
      <c r="E18" s="189">
        <f>F18+L18</f>
        <v>0</v>
      </c>
      <c r="F18" s="190">
        <f t="shared" si="0"/>
        <v>0</v>
      </c>
      <c r="G18" s="229">
        <v>0</v>
      </c>
      <c r="H18" s="229">
        <v>0</v>
      </c>
      <c r="I18" s="229">
        <v>0</v>
      </c>
      <c r="J18" s="229">
        <v>0</v>
      </c>
      <c r="K18" s="189">
        <v>0</v>
      </c>
      <c r="L18" s="116">
        <v>0</v>
      </c>
      <c r="N18" s="43"/>
      <c r="O18" s="43"/>
    </row>
    <row r="19" spans="1:15" s="8" customFormat="1" ht="16.5" customHeight="1">
      <c r="A19" s="288"/>
      <c r="B19" s="289"/>
      <c r="C19" s="185"/>
      <c r="D19" s="109" t="s">
        <v>167</v>
      </c>
      <c r="E19" s="189">
        <f>F19+L19</f>
        <v>0</v>
      </c>
      <c r="F19" s="190">
        <f t="shared" si="0"/>
        <v>0</v>
      </c>
      <c r="G19" s="229">
        <v>0</v>
      </c>
      <c r="H19" s="229">
        <v>0</v>
      </c>
      <c r="I19" s="229">
        <v>0</v>
      </c>
      <c r="J19" s="229">
        <v>0</v>
      </c>
      <c r="K19" s="189">
        <v>0</v>
      </c>
      <c r="L19" s="116">
        <v>0</v>
      </c>
      <c r="M19" s="113"/>
      <c r="N19" s="43"/>
      <c r="O19" s="43"/>
    </row>
    <row r="20" spans="1:15" s="8" customFormat="1" ht="16.5" customHeight="1">
      <c r="A20" s="276"/>
      <c r="B20" s="277"/>
      <c r="C20" s="185"/>
      <c r="D20" s="110" t="s">
        <v>142</v>
      </c>
      <c r="E20" s="189">
        <v>0</v>
      </c>
      <c r="F20" s="190">
        <f t="shared" si="0"/>
        <v>0</v>
      </c>
      <c r="G20" s="230">
        <v>0</v>
      </c>
      <c r="H20" s="230">
        <v>0</v>
      </c>
      <c r="I20" s="230">
        <v>0</v>
      </c>
      <c r="J20" s="230">
        <v>0</v>
      </c>
      <c r="K20" s="232">
        <v>0</v>
      </c>
      <c r="L20" s="117">
        <v>0</v>
      </c>
      <c r="N20" s="43"/>
      <c r="O20" s="43"/>
    </row>
    <row r="21" spans="1:15" s="8" customFormat="1" ht="16.5" customHeight="1">
      <c r="A21" s="288"/>
      <c r="B21" s="289"/>
      <c r="C21" s="185"/>
      <c r="D21" s="110" t="s">
        <v>150</v>
      </c>
      <c r="E21" s="189">
        <v>0</v>
      </c>
      <c r="F21" s="190">
        <f t="shared" si="0"/>
        <v>0</v>
      </c>
      <c r="G21" s="229">
        <v>0</v>
      </c>
      <c r="H21" s="230">
        <v>0</v>
      </c>
      <c r="I21" s="229">
        <v>0</v>
      </c>
      <c r="J21" s="229">
        <v>0</v>
      </c>
      <c r="K21" s="189">
        <v>0</v>
      </c>
      <c r="L21" s="115">
        <v>0</v>
      </c>
      <c r="N21" s="43"/>
      <c r="O21" s="43"/>
    </row>
    <row r="22" spans="1:15" s="8" customFormat="1" ht="16.5" customHeight="1">
      <c r="A22" s="288"/>
      <c r="B22" s="289"/>
      <c r="C22" s="185"/>
      <c r="D22" s="110" t="s">
        <v>69</v>
      </c>
      <c r="E22" s="189">
        <v>0</v>
      </c>
      <c r="F22" s="190">
        <f t="shared" si="0"/>
        <v>0</v>
      </c>
      <c r="G22" s="229">
        <v>0</v>
      </c>
      <c r="H22" s="230">
        <v>0</v>
      </c>
      <c r="I22" s="229">
        <v>0</v>
      </c>
      <c r="J22" s="229">
        <v>0</v>
      </c>
      <c r="K22" s="189">
        <v>0</v>
      </c>
      <c r="L22" s="115">
        <v>0</v>
      </c>
      <c r="N22" s="43"/>
      <c r="O22" s="43"/>
    </row>
    <row r="23" spans="1:15" s="8" customFormat="1" ht="16.5" customHeight="1">
      <c r="A23" s="283"/>
      <c r="B23" s="283"/>
      <c r="C23" s="186"/>
      <c r="D23" s="110" t="s">
        <v>64</v>
      </c>
      <c r="E23" s="189">
        <v>0</v>
      </c>
      <c r="F23" s="190">
        <f t="shared" si="0"/>
        <v>0</v>
      </c>
      <c r="G23" s="229">
        <v>0</v>
      </c>
      <c r="H23" s="230">
        <v>0</v>
      </c>
      <c r="I23" s="229">
        <v>0</v>
      </c>
      <c r="J23" s="229">
        <v>0</v>
      </c>
      <c r="K23" s="189">
        <v>0</v>
      </c>
      <c r="L23" s="115">
        <v>0</v>
      </c>
      <c r="N23" s="43"/>
      <c r="O23" s="43"/>
    </row>
    <row r="24" spans="1:15" s="8" customFormat="1" ht="16.5" customHeight="1">
      <c r="A24" s="67"/>
      <c r="B24" s="68"/>
      <c r="C24" s="186"/>
      <c r="D24" s="110" t="s">
        <v>174</v>
      </c>
      <c r="E24" s="189">
        <v>0</v>
      </c>
      <c r="F24" s="190">
        <f t="shared" si="0"/>
        <v>0</v>
      </c>
      <c r="G24" s="229">
        <v>0</v>
      </c>
      <c r="H24" s="230">
        <v>0</v>
      </c>
      <c r="I24" s="229">
        <v>0</v>
      </c>
      <c r="J24" s="229">
        <v>0</v>
      </c>
      <c r="K24" s="189">
        <v>0</v>
      </c>
      <c r="L24" s="115">
        <v>0</v>
      </c>
      <c r="N24" s="43"/>
      <c r="O24" s="43"/>
    </row>
    <row r="25" spans="1:15" s="8" customFormat="1" ht="16.5" customHeight="1">
      <c r="A25" s="67"/>
      <c r="B25" s="68"/>
      <c r="C25" s="186"/>
      <c r="D25" s="110" t="s">
        <v>99</v>
      </c>
      <c r="E25" s="189">
        <v>0</v>
      </c>
      <c r="F25" s="190">
        <f t="shared" si="0"/>
        <v>0</v>
      </c>
      <c r="G25" s="229">
        <v>0</v>
      </c>
      <c r="H25" s="230">
        <v>0</v>
      </c>
      <c r="I25" s="229">
        <v>0</v>
      </c>
      <c r="J25" s="229">
        <v>0</v>
      </c>
      <c r="K25" s="189">
        <v>0</v>
      </c>
      <c r="L25" s="115">
        <v>0</v>
      </c>
      <c r="N25" s="43"/>
      <c r="O25" s="43"/>
    </row>
    <row r="26" spans="1:15" s="8" customFormat="1" ht="16.5" customHeight="1">
      <c r="A26" s="67"/>
      <c r="B26" s="68"/>
      <c r="C26" s="186"/>
      <c r="D26" s="110" t="s">
        <v>130</v>
      </c>
      <c r="E26" s="189">
        <v>0</v>
      </c>
      <c r="F26" s="190">
        <f t="shared" si="0"/>
        <v>0</v>
      </c>
      <c r="G26" s="229">
        <v>0</v>
      </c>
      <c r="H26" s="230">
        <v>0</v>
      </c>
      <c r="I26" s="229">
        <v>0</v>
      </c>
      <c r="J26" s="229">
        <v>0</v>
      </c>
      <c r="K26" s="189">
        <v>0</v>
      </c>
      <c r="L26" s="115">
        <v>0</v>
      </c>
      <c r="N26" s="43"/>
      <c r="O26" s="43"/>
    </row>
    <row r="27" spans="1:15" s="8" customFormat="1" ht="16.5" customHeight="1">
      <c r="A27" s="67"/>
      <c r="B27" s="68"/>
      <c r="C27" s="186"/>
      <c r="D27" s="110" t="s">
        <v>105</v>
      </c>
      <c r="E27" s="189">
        <v>861.068606</v>
      </c>
      <c r="F27" s="190">
        <f t="shared" si="0"/>
        <v>861.068606</v>
      </c>
      <c r="G27" s="229">
        <v>861.068606</v>
      </c>
      <c r="H27" s="230">
        <v>0</v>
      </c>
      <c r="I27" s="229">
        <v>0</v>
      </c>
      <c r="J27" s="229">
        <v>0</v>
      </c>
      <c r="K27" s="189">
        <v>0</v>
      </c>
      <c r="L27" s="115">
        <v>0</v>
      </c>
      <c r="N27" s="43"/>
      <c r="O27" s="43"/>
    </row>
    <row r="28" spans="1:15" s="8" customFormat="1" ht="16.5" customHeight="1">
      <c r="A28" s="67"/>
      <c r="B28" s="68"/>
      <c r="C28" s="186"/>
      <c r="D28" s="110" t="s">
        <v>73</v>
      </c>
      <c r="E28" s="189">
        <f>F28+L28</f>
        <v>0</v>
      </c>
      <c r="F28" s="190">
        <f t="shared" si="0"/>
        <v>0</v>
      </c>
      <c r="G28" s="229">
        <v>0</v>
      </c>
      <c r="H28" s="230">
        <v>0</v>
      </c>
      <c r="I28" s="229">
        <v>0</v>
      </c>
      <c r="J28" s="229">
        <v>0</v>
      </c>
      <c r="K28" s="189">
        <v>0</v>
      </c>
      <c r="L28" s="115">
        <v>0</v>
      </c>
      <c r="N28" s="43"/>
      <c r="O28" s="43"/>
    </row>
    <row r="29" spans="1:15" s="8" customFormat="1" ht="16.5" customHeight="1">
      <c r="A29" s="67"/>
      <c r="B29" s="68"/>
      <c r="C29" s="186"/>
      <c r="D29" s="110" t="s">
        <v>135</v>
      </c>
      <c r="E29" s="189">
        <f>F29+L29</f>
        <v>0</v>
      </c>
      <c r="F29" s="190">
        <f t="shared" si="0"/>
        <v>0</v>
      </c>
      <c r="G29" s="229">
        <v>0</v>
      </c>
      <c r="H29" s="230">
        <v>0</v>
      </c>
      <c r="I29" s="229">
        <v>0</v>
      </c>
      <c r="J29" s="229">
        <v>0</v>
      </c>
      <c r="K29" s="189">
        <v>0</v>
      </c>
      <c r="L29" s="115">
        <v>0</v>
      </c>
      <c r="N29" s="43"/>
      <c r="O29" s="43"/>
    </row>
    <row r="30" spans="1:15" s="8" customFormat="1" ht="16.5" customHeight="1">
      <c r="A30" s="67"/>
      <c r="B30" s="68"/>
      <c r="C30" s="186"/>
      <c r="D30" s="110" t="s">
        <v>55</v>
      </c>
      <c r="E30" s="189">
        <f>F30+L30</f>
        <v>0</v>
      </c>
      <c r="F30" s="190">
        <f t="shared" si="0"/>
        <v>0</v>
      </c>
      <c r="G30" s="229">
        <v>0</v>
      </c>
      <c r="H30" s="230">
        <v>0</v>
      </c>
      <c r="I30" s="229">
        <v>0</v>
      </c>
      <c r="J30" s="229">
        <v>0</v>
      </c>
      <c r="K30" s="189">
        <v>0</v>
      </c>
      <c r="L30" s="115">
        <v>0</v>
      </c>
      <c r="N30" s="43"/>
      <c r="O30" s="43"/>
    </row>
    <row r="31" spans="1:15" s="8" customFormat="1" ht="16.5" customHeight="1">
      <c r="A31" s="286"/>
      <c r="B31" s="287"/>
      <c r="C31" s="187"/>
      <c r="D31" s="110" t="s">
        <v>94</v>
      </c>
      <c r="E31" s="189">
        <v>0</v>
      </c>
      <c r="F31" s="190">
        <f t="shared" si="0"/>
        <v>0</v>
      </c>
      <c r="G31" s="229">
        <v>0</v>
      </c>
      <c r="H31" s="230">
        <v>0</v>
      </c>
      <c r="I31" s="229">
        <v>0</v>
      </c>
      <c r="J31" s="229">
        <v>0</v>
      </c>
      <c r="K31" s="189">
        <v>0</v>
      </c>
      <c r="L31" s="115">
        <v>0</v>
      </c>
      <c r="N31" s="43"/>
      <c r="O31" s="43"/>
    </row>
    <row r="32" spans="1:15" s="8" customFormat="1" ht="16.5" customHeight="1">
      <c r="A32" s="67"/>
      <c r="B32" s="68"/>
      <c r="C32" s="187"/>
      <c r="D32" s="110" t="s">
        <v>173</v>
      </c>
      <c r="E32" s="189">
        <f>F32+L32</f>
        <v>0</v>
      </c>
      <c r="F32" s="190">
        <f t="shared" si="0"/>
        <v>0</v>
      </c>
      <c r="G32" s="229">
        <v>0</v>
      </c>
      <c r="H32" s="230">
        <v>0</v>
      </c>
      <c r="I32" s="229">
        <v>0</v>
      </c>
      <c r="J32" s="229">
        <v>0</v>
      </c>
      <c r="K32" s="189">
        <v>0</v>
      </c>
      <c r="L32" s="115">
        <v>0</v>
      </c>
      <c r="N32" s="43"/>
      <c r="O32" s="43"/>
    </row>
    <row r="33" spans="1:15" s="8" customFormat="1" ht="16.5" customHeight="1">
      <c r="A33" s="67"/>
      <c r="B33" s="68"/>
      <c r="C33" s="187"/>
      <c r="D33" s="110" t="s">
        <v>172</v>
      </c>
      <c r="E33" s="189">
        <v>0</v>
      </c>
      <c r="F33" s="190">
        <f t="shared" si="0"/>
        <v>0</v>
      </c>
      <c r="G33" s="229">
        <v>0</v>
      </c>
      <c r="H33" s="230">
        <v>0</v>
      </c>
      <c r="I33" s="229">
        <v>0</v>
      </c>
      <c r="J33" s="229">
        <v>0</v>
      </c>
      <c r="K33" s="189">
        <v>0</v>
      </c>
      <c r="L33" s="115">
        <v>0</v>
      </c>
      <c r="M33" s="43"/>
      <c r="N33" s="43"/>
      <c r="O33" s="43"/>
    </row>
    <row r="34" spans="1:15" s="8" customFormat="1" ht="16.5" customHeight="1">
      <c r="A34" s="67"/>
      <c r="B34" s="68"/>
      <c r="C34" s="188"/>
      <c r="D34" s="110" t="s">
        <v>83</v>
      </c>
      <c r="E34" s="189">
        <f>F34+L34</f>
        <v>0</v>
      </c>
      <c r="F34" s="190">
        <f t="shared" si="0"/>
        <v>0</v>
      </c>
      <c r="G34" s="231">
        <v>0</v>
      </c>
      <c r="H34" s="233">
        <v>0</v>
      </c>
      <c r="I34" s="231">
        <v>0</v>
      </c>
      <c r="J34" s="231">
        <v>0</v>
      </c>
      <c r="K34" s="191">
        <v>0</v>
      </c>
      <c r="L34" s="115">
        <v>0</v>
      </c>
      <c r="M34" s="43"/>
      <c r="N34" s="43"/>
      <c r="O34" s="43"/>
    </row>
    <row r="35" spans="1:15" s="8" customFormat="1" ht="16.5" customHeight="1">
      <c r="A35" s="284" t="s">
        <v>43</v>
      </c>
      <c r="B35" s="285"/>
      <c r="C35" s="199">
        <f>E35</f>
        <v>12843.354863</v>
      </c>
      <c r="D35" s="114" t="s">
        <v>183</v>
      </c>
      <c r="E35" s="191">
        <f>F35+L35</f>
        <v>12843.354863</v>
      </c>
      <c r="F35" s="190">
        <f t="shared" si="0"/>
        <v>12843.354863</v>
      </c>
      <c r="G35" s="192">
        <f>SUM(G8:G34)</f>
        <v>12457.354863</v>
      </c>
      <c r="H35" s="192">
        <f>SUM(H8:H34)</f>
        <v>349</v>
      </c>
      <c r="I35" s="192">
        <f>SUM(I8:I34)</f>
        <v>0</v>
      </c>
      <c r="J35" s="192">
        <f>SUM(J8:J34)</f>
        <v>37</v>
      </c>
      <c r="K35" s="192">
        <f>SUM(K8:K34)</f>
        <v>0</v>
      </c>
      <c r="L35" s="118">
        <v>0</v>
      </c>
      <c r="M35" s="43"/>
      <c r="N35" s="43"/>
      <c r="O35" s="43"/>
    </row>
    <row r="36" spans="1:15" s="7" customFormat="1" ht="12.75" customHeight="1">
      <c r="A36" s="40"/>
      <c r="B36" s="40"/>
      <c r="C36" s="8"/>
      <c r="D36" s="8"/>
      <c r="E36" s="8"/>
      <c r="M36"/>
      <c r="N36"/>
      <c r="O36"/>
    </row>
    <row r="37" spans="1:15" s="7" customFormat="1" ht="14.25">
      <c r="A37" s="40"/>
      <c r="B37" s="40"/>
      <c r="M37"/>
      <c r="N37"/>
      <c r="O37"/>
    </row>
    <row r="38" spans="1:15" s="7" customFormat="1" ht="14.25">
      <c r="A38" s="40"/>
      <c r="B38" s="40"/>
      <c r="M38"/>
      <c r="N38"/>
      <c r="O38"/>
    </row>
    <row r="39" spans="1:15" s="7" customFormat="1" ht="14.25">
      <c r="A39" s="40"/>
      <c r="B39" s="40"/>
      <c r="D39" s="8"/>
      <c r="M39"/>
      <c r="N39"/>
      <c r="O39"/>
    </row>
    <row r="40" spans="1:15" s="7" customFormat="1" ht="14.25">
      <c r="A40" s="40"/>
      <c r="B40" s="40"/>
      <c r="M40"/>
      <c r="N40"/>
      <c r="O40"/>
    </row>
    <row r="41" spans="1:15" s="7" customFormat="1" ht="14.25">
      <c r="A41" s="40"/>
      <c r="B41" s="40"/>
      <c r="M41"/>
      <c r="N41"/>
      <c r="O41"/>
    </row>
    <row r="42" spans="1:15" s="7" customFormat="1" ht="14.25">
      <c r="A42" s="40"/>
      <c r="B42" s="40"/>
      <c r="M42"/>
      <c r="N42"/>
      <c r="O42"/>
    </row>
  </sheetData>
  <sheetProtection/>
  <mergeCells count="23">
    <mergeCell ref="C5:C7"/>
    <mergeCell ref="D5:D7"/>
    <mergeCell ref="E5:E7"/>
    <mergeCell ref="A35:B35"/>
    <mergeCell ref="A14:B14"/>
    <mergeCell ref="A15:B15"/>
    <mergeCell ref="A31:B31"/>
    <mergeCell ref="A23:B23"/>
    <mergeCell ref="A17:B17"/>
    <mergeCell ref="A19:B19"/>
    <mergeCell ref="A21:B21"/>
    <mergeCell ref="A22:B22"/>
    <mergeCell ref="A16:B16"/>
    <mergeCell ref="A20:B20"/>
    <mergeCell ref="K3:L3"/>
    <mergeCell ref="A3:C3"/>
    <mergeCell ref="A8:A12"/>
    <mergeCell ref="A2:L2"/>
    <mergeCell ref="A13:B13"/>
    <mergeCell ref="A4:C4"/>
    <mergeCell ref="F6:K6"/>
    <mergeCell ref="L6:L7"/>
    <mergeCell ref="A5:B7"/>
  </mergeCells>
  <printOptions horizontalCentered="1"/>
  <pageMargins left="0.3937007874015748" right="0.3937007874015748" top="0.984251968503937" bottom="0.7874015748031497" header="0.5118110236220472" footer="0.5118110236220472"/>
  <pageSetup horizontalDpi="360" verticalDpi="36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K44"/>
  <sheetViews>
    <sheetView showGridLines="0" showZeros="0" zoomScalePageLayoutView="0" workbookViewId="0" topLeftCell="A1">
      <selection activeCell="A1" sqref="A1"/>
    </sheetView>
  </sheetViews>
  <sheetFormatPr defaultColWidth="7.16015625" defaultRowHeight="11.25"/>
  <cols>
    <col min="1" max="1" width="5.5" style="6" customWidth="1"/>
    <col min="2" max="3" width="4.83203125" style="6" customWidth="1"/>
    <col min="4" max="4" width="6.5" style="6" customWidth="1"/>
    <col min="5" max="5" width="36.5" style="6" customWidth="1"/>
    <col min="6" max="6" width="12.66015625" style="6" customWidth="1"/>
    <col min="7" max="7" width="11.66015625" style="6" customWidth="1"/>
    <col min="8" max="10" width="10.83203125" style="6" customWidth="1"/>
    <col min="11" max="11" width="12" style="6" customWidth="1"/>
    <col min="12" max="12" width="12.16015625" style="6" customWidth="1"/>
    <col min="13" max="13" width="10.83203125" style="6" customWidth="1"/>
    <col min="14" max="16384" width="7.16015625" style="6" customWidth="1"/>
  </cols>
  <sheetData>
    <row r="1" spans="1:245" ht="9.75" customHeight="1">
      <c r="A1" s="9"/>
      <c r="B1" s="9"/>
      <c r="C1" s="10"/>
      <c r="D1" s="11"/>
      <c r="E1" s="12"/>
      <c r="F1" s="5"/>
      <c r="G1" s="5"/>
      <c r="H1" s="5"/>
      <c r="I1" s="13"/>
      <c r="J1" s="5"/>
      <c r="K1" s="5"/>
      <c r="L1" s="5"/>
      <c r="M1" s="14" t="s">
        <v>42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0.25" customHeight="1">
      <c r="A2" s="275" t="s">
        <v>161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16.5" customHeight="1">
      <c r="A3" s="307" t="s">
        <v>117</v>
      </c>
      <c r="B3" s="307" t="s">
        <v>139</v>
      </c>
      <c r="C3" s="307"/>
      <c r="D3" s="307"/>
      <c r="E3" s="307"/>
      <c r="F3" s="5"/>
      <c r="G3" s="15"/>
      <c r="H3" s="15"/>
      <c r="I3" s="15"/>
      <c r="J3" s="15"/>
      <c r="K3" s="15"/>
      <c r="L3" s="308" t="s">
        <v>93</v>
      </c>
      <c r="M3" s="308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s="7" customFormat="1" ht="25.5" customHeight="1">
      <c r="A4" s="124" t="s">
        <v>186</v>
      </c>
      <c r="B4" s="144"/>
      <c r="C4" s="144"/>
      <c r="D4" s="306" t="s">
        <v>75</v>
      </c>
      <c r="E4" s="306" t="s">
        <v>47</v>
      </c>
      <c r="F4" s="306" t="s">
        <v>148</v>
      </c>
      <c r="G4" s="146" t="s">
        <v>13</v>
      </c>
      <c r="H4" s="146"/>
      <c r="I4" s="146"/>
      <c r="J4" s="147"/>
      <c r="K4" s="148" t="s">
        <v>109</v>
      </c>
      <c r="L4" s="149"/>
      <c r="M4" s="150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s="7" customFormat="1" ht="42.75" customHeight="1">
      <c r="A5" s="26" t="s">
        <v>66</v>
      </c>
      <c r="B5" s="151" t="s">
        <v>128</v>
      </c>
      <c r="C5" s="151" t="s">
        <v>126</v>
      </c>
      <c r="D5" s="306"/>
      <c r="E5" s="306"/>
      <c r="F5" s="306"/>
      <c r="G5" s="152" t="s">
        <v>103</v>
      </c>
      <c r="H5" s="145" t="s">
        <v>102</v>
      </c>
      <c r="I5" s="145" t="s">
        <v>18</v>
      </c>
      <c r="J5" s="145" t="s">
        <v>4</v>
      </c>
      <c r="K5" s="145" t="s">
        <v>103</v>
      </c>
      <c r="L5" s="145" t="s">
        <v>72</v>
      </c>
      <c r="M5" s="145" t="s">
        <v>162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s="7" customFormat="1" ht="20.25" customHeight="1">
      <c r="A6" s="76" t="s">
        <v>120</v>
      </c>
      <c r="B6" s="77" t="s">
        <v>120</v>
      </c>
      <c r="C6" s="77" t="s">
        <v>120</v>
      </c>
      <c r="D6" s="78" t="s">
        <v>120</v>
      </c>
      <c r="E6" s="162" t="s">
        <v>120</v>
      </c>
      <c r="F6" s="78">
        <v>1</v>
      </c>
      <c r="G6" s="79">
        <v>2</v>
      </c>
      <c r="H6" s="79">
        <v>3</v>
      </c>
      <c r="I6" s="79">
        <v>4</v>
      </c>
      <c r="J6" s="79">
        <v>5</v>
      </c>
      <c r="K6" s="79">
        <v>6</v>
      </c>
      <c r="L6" s="79">
        <v>7</v>
      </c>
      <c r="M6" s="79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8" customFormat="1" ht="16.5" customHeight="1">
      <c r="A7" s="81"/>
      <c r="B7" s="97"/>
      <c r="C7" s="234"/>
      <c r="D7" s="98" t="s">
        <v>134</v>
      </c>
      <c r="E7" s="228" t="s">
        <v>70</v>
      </c>
      <c r="F7" s="231">
        <f aca="true" t="shared" si="0" ref="F7:F14">G7+K7</f>
        <v>12843.354863</v>
      </c>
      <c r="G7" s="231">
        <f aca="true" t="shared" si="1" ref="G7:G14">H7+I7+J7</f>
        <v>12457.354863</v>
      </c>
      <c r="H7" s="231">
        <v>9867.944829</v>
      </c>
      <c r="I7" s="231">
        <v>651.561404</v>
      </c>
      <c r="J7" s="231">
        <v>1937.84863</v>
      </c>
      <c r="K7" s="231">
        <f aca="true" t="shared" si="2" ref="K7:K14">L7+M7</f>
        <v>386</v>
      </c>
      <c r="L7" s="191">
        <v>386</v>
      </c>
      <c r="M7" s="84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</row>
    <row r="8" spans="1:245" s="7" customFormat="1" ht="16.5" customHeight="1">
      <c r="A8" s="81" t="s">
        <v>181</v>
      </c>
      <c r="B8" s="97" t="s">
        <v>97</v>
      </c>
      <c r="C8" s="234" t="s">
        <v>138</v>
      </c>
      <c r="D8" s="98" t="s">
        <v>0</v>
      </c>
      <c r="E8" s="228" t="s">
        <v>15</v>
      </c>
      <c r="F8" s="231">
        <f t="shared" si="0"/>
        <v>8887.311904</v>
      </c>
      <c r="G8" s="231">
        <f t="shared" si="1"/>
        <v>8501.311904</v>
      </c>
      <c r="H8" s="231">
        <v>7849.7505</v>
      </c>
      <c r="I8" s="231">
        <v>651.561404</v>
      </c>
      <c r="J8" s="231">
        <v>0</v>
      </c>
      <c r="K8" s="231">
        <f t="shared" si="2"/>
        <v>386</v>
      </c>
      <c r="L8" s="191">
        <v>386</v>
      </c>
      <c r="M8" s="63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s="7" customFormat="1" ht="16.5" customHeight="1">
      <c r="A9" s="81" t="s">
        <v>32</v>
      </c>
      <c r="B9" s="97" t="s">
        <v>138</v>
      </c>
      <c r="C9" s="234" t="s">
        <v>97</v>
      </c>
      <c r="D9" s="98" t="s">
        <v>0</v>
      </c>
      <c r="E9" s="228" t="s">
        <v>153</v>
      </c>
      <c r="F9" s="231">
        <f t="shared" si="0"/>
        <v>1076.780024</v>
      </c>
      <c r="G9" s="231">
        <f t="shared" si="1"/>
        <v>1076.780024</v>
      </c>
      <c r="H9" s="231">
        <v>0</v>
      </c>
      <c r="I9" s="231">
        <v>0</v>
      </c>
      <c r="J9" s="231">
        <v>1076.780024</v>
      </c>
      <c r="K9" s="231">
        <f t="shared" si="2"/>
        <v>0</v>
      </c>
      <c r="L9" s="191">
        <v>0</v>
      </c>
      <c r="M9" s="63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s="7" customFormat="1" ht="16.5" customHeight="1">
      <c r="A10" s="81" t="s">
        <v>32</v>
      </c>
      <c r="B10" s="97" t="s">
        <v>138</v>
      </c>
      <c r="C10" s="234" t="s">
        <v>138</v>
      </c>
      <c r="D10" s="98" t="s">
        <v>0</v>
      </c>
      <c r="E10" s="228" t="s">
        <v>131</v>
      </c>
      <c r="F10" s="231">
        <f t="shared" si="0"/>
        <v>1394.4141</v>
      </c>
      <c r="G10" s="231">
        <f t="shared" si="1"/>
        <v>1394.4141</v>
      </c>
      <c r="H10" s="231">
        <v>1394.4141</v>
      </c>
      <c r="I10" s="231">
        <v>0</v>
      </c>
      <c r="J10" s="231">
        <v>0</v>
      </c>
      <c r="K10" s="231">
        <f t="shared" si="2"/>
        <v>0</v>
      </c>
      <c r="L10" s="191">
        <v>0</v>
      </c>
      <c r="M10" s="63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s="7" customFormat="1" ht="16.5" customHeight="1">
      <c r="A11" s="81" t="s">
        <v>32</v>
      </c>
      <c r="B11" s="97" t="s">
        <v>163</v>
      </c>
      <c r="C11" s="234" t="s">
        <v>140</v>
      </c>
      <c r="D11" s="98" t="s">
        <v>0</v>
      </c>
      <c r="E11" s="228" t="s">
        <v>21</v>
      </c>
      <c r="F11" s="231">
        <f t="shared" si="0"/>
        <v>107.633576</v>
      </c>
      <c r="G11" s="231">
        <f t="shared" si="1"/>
        <v>107.633576</v>
      </c>
      <c r="H11" s="231">
        <v>107.633576</v>
      </c>
      <c r="I11" s="231">
        <v>0</v>
      </c>
      <c r="J11" s="231">
        <v>0</v>
      </c>
      <c r="K11" s="231">
        <f t="shared" si="2"/>
        <v>0</v>
      </c>
      <c r="L11" s="191">
        <v>0</v>
      </c>
      <c r="M11" s="63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s="7" customFormat="1" ht="16.5" customHeight="1">
      <c r="A12" s="81" t="s">
        <v>76</v>
      </c>
      <c r="B12" s="97" t="s">
        <v>97</v>
      </c>
      <c r="C12" s="234" t="s">
        <v>2</v>
      </c>
      <c r="D12" s="98" t="s">
        <v>0</v>
      </c>
      <c r="E12" s="228" t="s">
        <v>159</v>
      </c>
      <c r="F12" s="231">
        <f t="shared" si="0"/>
        <v>55.99</v>
      </c>
      <c r="G12" s="231">
        <f t="shared" si="1"/>
        <v>55.99</v>
      </c>
      <c r="H12" s="231">
        <v>55.99</v>
      </c>
      <c r="I12" s="231">
        <v>0</v>
      </c>
      <c r="J12" s="231">
        <v>0</v>
      </c>
      <c r="K12" s="231">
        <f t="shared" si="2"/>
        <v>0</v>
      </c>
      <c r="L12" s="191">
        <v>0</v>
      </c>
      <c r="M12" s="63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s="7" customFormat="1" ht="16.5" customHeight="1">
      <c r="A13" s="81" t="s">
        <v>76</v>
      </c>
      <c r="B13" s="97" t="s">
        <v>108</v>
      </c>
      <c r="C13" s="234" t="s">
        <v>97</v>
      </c>
      <c r="D13" s="98" t="s">
        <v>0</v>
      </c>
      <c r="E13" s="228" t="s">
        <v>107</v>
      </c>
      <c r="F13" s="231">
        <f t="shared" si="0"/>
        <v>460.156653</v>
      </c>
      <c r="G13" s="231">
        <f t="shared" si="1"/>
        <v>460.156653</v>
      </c>
      <c r="H13" s="231">
        <v>460.156653</v>
      </c>
      <c r="I13" s="231">
        <v>0</v>
      </c>
      <c r="J13" s="231">
        <v>0</v>
      </c>
      <c r="K13" s="231">
        <f t="shared" si="2"/>
        <v>0</v>
      </c>
      <c r="L13" s="191">
        <v>0</v>
      </c>
      <c r="M13" s="63"/>
      <c r="N13" s="8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s="7" customFormat="1" ht="16.5" customHeight="1">
      <c r="A14" s="81" t="s">
        <v>62</v>
      </c>
      <c r="B14" s="97" t="s">
        <v>97</v>
      </c>
      <c r="C14" s="234" t="s">
        <v>140</v>
      </c>
      <c r="D14" s="98" t="s">
        <v>0</v>
      </c>
      <c r="E14" s="228" t="s">
        <v>146</v>
      </c>
      <c r="F14" s="231">
        <f t="shared" si="0"/>
        <v>861.068606</v>
      </c>
      <c r="G14" s="231">
        <f t="shared" si="1"/>
        <v>861.068606</v>
      </c>
      <c r="H14" s="231">
        <v>0</v>
      </c>
      <c r="I14" s="231">
        <v>0</v>
      </c>
      <c r="J14" s="231">
        <v>861.068606</v>
      </c>
      <c r="K14" s="231">
        <f t="shared" si="2"/>
        <v>0</v>
      </c>
      <c r="L14" s="191">
        <v>0</v>
      </c>
      <c r="M14" s="63"/>
      <c r="N14" s="8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s="7" customFormat="1" ht="16.5" customHeight="1">
      <c r="A15" s="119"/>
      <c r="B15" s="120"/>
      <c r="C15" s="120"/>
      <c r="D15" s="129"/>
      <c r="E15" s="161"/>
      <c r="F15" s="201"/>
      <c r="G15" s="200"/>
      <c r="H15" s="121"/>
      <c r="I15" s="122"/>
      <c r="J15" s="122"/>
      <c r="K15" s="201"/>
      <c r="L15" s="201"/>
      <c r="M15" s="63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s="7" customFormat="1" ht="16.5" customHeight="1">
      <c r="A16" s="80"/>
      <c r="B16" s="81"/>
      <c r="C16" s="81"/>
      <c r="D16" s="82"/>
      <c r="E16" s="83"/>
      <c r="F16" s="63"/>
      <c r="G16" s="84"/>
      <c r="H16" s="85"/>
      <c r="I16" s="86"/>
      <c r="J16" s="86"/>
      <c r="K16" s="63"/>
      <c r="L16" s="63"/>
      <c r="M16" s="63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s="7" customFormat="1" ht="16.5" customHeight="1">
      <c r="A17" s="80"/>
      <c r="B17" s="81"/>
      <c r="C17" s="81"/>
      <c r="D17" s="82"/>
      <c r="E17" s="83"/>
      <c r="F17" s="63"/>
      <c r="G17" s="84"/>
      <c r="H17" s="85"/>
      <c r="I17" s="86"/>
      <c r="J17" s="86"/>
      <c r="K17" s="63"/>
      <c r="L17" s="63"/>
      <c r="M17" s="63"/>
      <c r="N17" s="8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s="7" customFormat="1" ht="16.5" customHeight="1">
      <c r="A18" s="80"/>
      <c r="B18" s="81"/>
      <c r="C18" s="81"/>
      <c r="D18" s="82"/>
      <c r="E18" s="83"/>
      <c r="F18" s="63"/>
      <c r="G18" s="84"/>
      <c r="H18" s="85"/>
      <c r="I18" s="86"/>
      <c r="J18" s="86"/>
      <c r="K18" s="63"/>
      <c r="L18" s="63"/>
      <c r="M18" s="63"/>
      <c r="N18" s="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s="7" customFormat="1" ht="16.5" customHeight="1">
      <c r="A19" s="80"/>
      <c r="B19" s="81"/>
      <c r="C19" s="81"/>
      <c r="D19" s="82"/>
      <c r="E19" s="83"/>
      <c r="F19" s="63"/>
      <c r="G19" s="84"/>
      <c r="H19" s="85"/>
      <c r="I19" s="86"/>
      <c r="J19" s="86"/>
      <c r="K19" s="63"/>
      <c r="L19" s="63"/>
      <c r="M19" s="63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s="7" customFormat="1" ht="16.5" customHeight="1">
      <c r="A20" s="80"/>
      <c r="B20" s="81"/>
      <c r="C20" s="81"/>
      <c r="D20" s="82"/>
      <c r="E20" s="83"/>
      <c r="F20" s="63"/>
      <c r="G20" s="84"/>
      <c r="H20" s="85"/>
      <c r="I20" s="86"/>
      <c r="J20" s="86"/>
      <c r="K20" s="63"/>
      <c r="L20" s="63"/>
      <c r="M20" s="63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s="7" customFormat="1" ht="16.5" customHeight="1">
      <c r="A21" s="80"/>
      <c r="B21" s="81"/>
      <c r="C21" s="81"/>
      <c r="D21" s="82"/>
      <c r="E21" s="83"/>
      <c r="F21" s="63"/>
      <c r="G21" s="84"/>
      <c r="H21" s="85"/>
      <c r="I21" s="86"/>
      <c r="J21" s="86"/>
      <c r="K21" s="63"/>
      <c r="L21" s="63"/>
      <c r="M21" s="63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8:245" s="7" customFormat="1" ht="27" customHeight="1">
      <c r="H22" s="8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8:245" s="7" customFormat="1" ht="27" customHeight="1">
      <c r="H23" s="8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9:245" s="7" customFormat="1" ht="27" customHeight="1">
      <c r="I24" s="8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6:245" s="7" customFormat="1" ht="27" customHeight="1"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6:245" s="7" customFormat="1" ht="27" customHeight="1"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s="7" customFormat="1" ht="27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s="7" customFormat="1" ht="27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s="7" customFormat="1" ht="27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s="7" customFormat="1" ht="27" customHeight="1">
      <c r="A30"/>
      <c r="B30"/>
      <c r="C30"/>
      <c r="D30"/>
      <c r="E30" s="43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ht="27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  <row r="32" spans="1:245" ht="27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</row>
    <row r="33" spans="1:245" ht="27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</row>
    <row r="34" spans="1:245" ht="27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</row>
    <row r="35" spans="1:245" ht="27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</row>
    <row r="36" spans="1:245" ht="27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</row>
    <row r="37" spans="1:245" ht="27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</row>
    <row r="38" spans="1:245" ht="27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</row>
    <row r="39" spans="1:245" ht="27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</row>
    <row r="40" spans="1:245" ht="27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</row>
    <row r="41" spans="1:245" ht="27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</row>
    <row r="42" spans="1:245" ht="27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</row>
    <row r="43" spans="1:245" ht="27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</row>
    <row r="44" spans="1:245" ht="27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</row>
  </sheetData>
  <sheetProtection/>
  <mergeCells count="6">
    <mergeCell ref="A2:M2"/>
    <mergeCell ref="D4:D5"/>
    <mergeCell ref="E4:E5"/>
    <mergeCell ref="F4:F5"/>
    <mergeCell ref="A3:E3"/>
    <mergeCell ref="L3:M3"/>
  </mergeCells>
  <printOptions horizontalCentered="1"/>
  <pageMargins left="0" right="0" top="0.5905511811023623" bottom="0.3937007874015748" header="0" footer="0"/>
  <pageSetup horizontalDpi="360" verticalDpi="36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52"/>
  <sheetViews>
    <sheetView showGridLines="0" showZeros="0" zoomScale="60" zoomScaleNormal="60" zoomScalePageLayoutView="0" workbookViewId="0" topLeftCell="A1">
      <selection activeCell="A1" sqref="A1:B1"/>
    </sheetView>
  </sheetViews>
  <sheetFormatPr defaultColWidth="6.83203125" defaultRowHeight="11.25"/>
  <cols>
    <col min="1" max="1" width="10.16015625" style="6" customWidth="1"/>
    <col min="2" max="2" width="11" style="6" customWidth="1"/>
    <col min="3" max="3" width="32.66015625" style="6" customWidth="1"/>
    <col min="4" max="4" width="20.66015625" style="6" customWidth="1"/>
    <col min="5" max="5" width="18.5" style="6" customWidth="1"/>
    <col min="6" max="7" width="18.16015625" style="6" customWidth="1"/>
    <col min="8" max="8" width="17.66015625" style="6" customWidth="1"/>
    <col min="9" max="9" width="18.66015625" style="6" customWidth="1"/>
    <col min="10" max="10" width="19.66015625" style="6" customWidth="1"/>
    <col min="11" max="11" width="16.5" style="6" customWidth="1"/>
    <col min="12" max="12" width="15.16015625" style="6" customWidth="1"/>
    <col min="13" max="16384" width="6.83203125" style="6" customWidth="1"/>
  </cols>
  <sheetData>
    <row r="1" spans="1:188" ht="18.75" customHeight="1">
      <c r="A1" s="260"/>
      <c r="B1" s="260"/>
      <c r="K1" s="135"/>
      <c r="L1" s="136" t="s">
        <v>132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</row>
    <row r="2" spans="1:188" ht="32.25" customHeight="1">
      <c r="A2" s="322" t="s">
        <v>36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</row>
    <row r="3" spans="1:188" ht="29.25" customHeight="1">
      <c r="A3" s="310" t="s">
        <v>117</v>
      </c>
      <c r="B3" s="310"/>
      <c r="C3" s="310"/>
      <c r="D3" s="310"/>
      <c r="E3" s="163"/>
      <c r="F3" s="163"/>
      <c r="G3" s="92"/>
      <c r="H3" s="92"/>
      <c r="I3" s="92"/>
      <c r="J3" s="92"/>
      <c r="K3" s="309" t="s">
        <v>93</v>
      </c>
      <c r="L3" s="309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</row>
    <row r="4" spans="1:188" s="7" customFormat="1" ht="36" customHeight="1">
      <c r="A4" s="318" t="s">
        <v>186</v>
      </c>
      <c r="B4" s="318"/>
      <c r="C4" s="320" t="s">
        <v>51</v>
      </c>
      <c r="D4" s="318" t="s">
        <v>148</v>
      </c>
      <c r="E4" s="315" t="s">
        <v>112</v>
      </c>
      <c r="F4" s="315"/>
      <c r="G4" s="314" t="s">
        <v>44</v>
      </c>
      <c r="H4" s="312" t="s">
        <v>92</v>
      </c>
      <c r="I4" s="312" t="s">
        <v>141</v>
      </c>
      <c r="J4" s="312" t="s">
        <v>86</v>
      </c>
      <c r="K4" s="311" t="s">
        <v>6</v>
      </c>
      <c r="L4" s="311" t="s">
        <v>111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</row>
    <row r="5" spans="1:188" s="7" customFormat="1" ht="18" customHeight="1">
      <c r="A5" s="317" t="s">
        <v>66</v>
      </c>
      <c r="B5" s="317" t="s">
        <v>128</v>
      </c>
      <c r="C5" s="321"/>
      <c r="D5" s="319"/>
      <c r="E5" s="316" t="s">
        <v>103</v>
      </c>
      <c r="F5" s="313" t="s">
        <v>188</v>
      </c>
      <c r="G5" s="314"/>
      <c r="H5" s="312"/>
      <c r="I5" s="312"/>
      <c r="J5" s="312"/>
      <c r="K5" s="312"/>
      <c r="L5" s="312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</row>
    <row r="6" spans="1:188" s="7" customFormat="1" ht="27" customHeight="1">
      <c r="A6" s="306"/>
      <c r="B6" s="306"/>
      <c r="C6" s="321"/>
      <c r="D6" s="319"/>
      <c r="E6" s="316"/>
      <c r="F6" s="313"/>
      <c r="G6" s="314"/>
      <c r="H6" s="312"/>
      <c r="I6" s="312"/>
      <c r="J6" s="312"/>
      <c r="K6" s="312"/>
      <c r="L6" s="312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</row>
    <row r="7" spans="1:188" s="88" customFormat="1" ht="36" customHeight="1">
      <c r="A7" s="204" t="s">
        <v>120</v>
      </c>
      <c r="B7" s="204" t="s">
        <v>120</v>
      </c>
      <c r="C7" s="205" t="s">
        <v>120</v>
      </c>
      <c r="D7" s="206">
        <v>1</v>
      </c>
      <c r="E7" s="204">
        <v>2</v>
      </c>
      <c r="F7" s="205">
        <v>3</v>
      </c>
      <c r="G7" s="206">
        <v>4</v>
      </c>
      <c r="H7" s="207">
        <v>5</v>
      </c>
      <c r="I7" s="207">
        <v>6</v>
      </c>
      <c r="J7" s="207">
        <v>7</v>
      </c>
      <c r="K7" s="207">
        <v>8</v>
      </c>
      <c r="L7" s="207">
        <v>9</v>
      </c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</row>
    <row r="8" spans="1:188" s="89" customFormat="1" ht="29.25" customHeight="1">
      <c r="A8" s="208"/>
      <c r="B8" s="209"/>
      <c r="C8" s="209" t="s">
        <v>29</v>
      </c>
      <c r="D8" s="210">
        <f aca="true" t="shared" si="0" ref="D8:D40">E8</f>
        <v>12457.354863</v>
      </c>
      <c r="E8" s="210">
        <v>12457.354863</v>
      </c>
      <c r="F8" s="235">
        <v>12457.354863</v>
      </c>
      <c r="G8" s="211">
        <v>0</v>
      </c>
      <c r="H8" s="212">
        <v>0</v>
      </c>
      <c r="I8" s="212">
        <v>0</v>
      </c>
      <c r="J8" s="212">
        <v>0</v>
      </c>
      <c r="K8" s="212">
        <v>0</v>
      </c>
      <c r="L8" s="212">
        <v>0</v>
      </c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</row>
    <row r="9" spans="1:188" s="88" customFormat="1" ht="29.25" customHeight="1">
      <c r="A9" s="208" t="s">
        <v>144</v>
      </c>
      <c r="B9" s="209"/>
      <c r="C9" s="209" t="s">
        <v>102</v>
      </c>
      <c r="D9" s="210">
        <f t="shared" si="0"/>
        <v>9867.944829</v>
      </c>
      <c r="E9" s="213">
        <f>SUM(E10:E15)</f>
        <v>9867.944829</v>
      </c>
      <c r="F9" s="214">
        <f>SUM(F10:F15)</f>
        <v>9867.944829</v>
      </c>
      <c r="G9" s="211">
        <v>0</v>
      </c>
      <c r="H9" s="212">
        <v>0</v>
      </c>
      <c r="I9" s="212">
        <v>0</v>
      </c>
      <c r="J9" s="212">
        <v>0</v>
      </c>
      <c r="K9" s="212">
        <v>0</v>
      </c>
      <c r="L9" s="212">
        <v>0</v>
      </c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</row>
    <row r="10" spans="1:188" s="88" customFormat="1" ht="29.25" customHeight="1">
      <c r="A10" s="208" t="s">
        <v>91</v>
      </c>
      <c r="B10" s="209" t="s">
        <v>140</v>
      </c>
      <c r="C10" s="209" t="s">
        <v>157</v>
      </c>
      <c r="D10" s="210">
        <f t="shared" si="0"/>
        <v>3943.132324</v>
      </c>
      <c r="E10" s="216">
        <v>3943.132324</v>
      </c>
      <c r="F10" s="235">
        <v>3943.132324</v>
      </c>
      <c r="G10" s="211">
        <v>0</v>
      </c>
      <c r="H10" s="212">
        <v>0</v>
      </c>
      <c r="I10" s="212">
        <v>0</v>
      </c>
      <c r="J10" s="212">
        <v>0</v>
      </c>
      <c r="K10" s="212">
        <v>0</v>
      </c>
      <c r="L10" s="212">
        <v>0</v>
      </c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</row>
    <row r="11" spans="1:188" s="88" customFormat="1" ht="29.25" customHeight="1">
      <c r="A11" s="208" t="s">
        <v>91</v>
      </c>
      <c r="B11" s="209" t="s">
        <v>97</v>
      </c>
      <c r="C11" s="209" t="s">
        <v>85</v>
      </c>
      <c r="D11" s="210">
        <f t="shared" si="0"/>
        <v>0</v>
      </c>
      <c r="E11" s="216">
        <v>0</v>
      </c>
      <c r="F11" s="214">
        <v>0</v>
      </c>
      <c r="G11" s="211">
        <v>0</v>
      </c>
      <c r="H11" s="212">
        <v>0</v>
      </c>
      <c r="I11" s="212">
        <v>0</v>
      </c>
      <c r="J11" s="212">
        <v>0</v>
      </c>
      <c r="K11" s="212">
        <v>0</v>
      </c>
      <c r="L11" s="212">
        <v>0</v>
      </c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</row>
    <row r="12" spans="1:188" s="88" customFormat="1" ht="29.25" customHeight="1">
      <c r="A12" s="208" t="s">
        <v>91</v>
      </c>
      <c r="B12" s="209" t="s">
        <v>39</v>
      </c>
      <c r="C12" s="209" t="s">
        <v>187</v>
      </c>
      <c r="D12" s="210">
        <f t="shared" si="0"/>
        <v>0</v>
      </c>
      <c r="E12" s="216">
        <v>0</v>
      </c>
      <c r="F12" s="217">
        <v>0</v>
      </c>
      <c r="G12" s="211">
        <v>0</v>
      </c>
      <c r="H12" s="212">
        <v>0</v>
      </c>
      <c r="I12" s="212">
        <v>0</v>
      </c>
      <c r="J12" s="212">
        <v>0</v>
      </c>
      <c r="K12" s="212">
        <v>0</v>
      </c>
      <c r="L12" s="212">
        <v>0</v>
      </c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</row>
    <row r="13" spans="1:188" s="88" customFormat="1" ht="29.25" customHeight="1">
      <c r="A13" s="208" t="s">
        <v>91</v>
      </c>
      <c r="B13" s="209" t="s">
        <v>1</v>
      </c>
      <c r="C13" s="208" t="s">
        <v>27</v>
      </c>
      <c r="D13" s="210">
        <f t="shared" si="0"/>
        <v>1962.204329</v>
      </c>
      <c r="E13" s="216">
        <v>1962.204329</v>
      </c>
      <c r="F13" s="217">
        <v>1962.204329</v>
      </c>
      <c r="G13" s="211">
        <v>0</v>
      </c>
      <c r="H13" s="212">
        <v>0</v>
      </c>
      <c r="I13" s="212">
        <v>0</v>
      </c>
      <c r="J13" s="212">
        <v>0</v>
      </c>
      <c r="K13" s="212">
        <v>0</v>
      </c>
      <c r="L13" s="212">
        <v>0</v>
      </c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</row>
    <row r="14" spans="1:188" s="88" customFormat="1" ht="29.25" customHeight="1">
      <c r="A14" s="208" t="s">
        <v>91</v>
      </c>
      <c r="B14" s="209" t="s">
        <v>40</v>
      </c>
      <c r="C14" s="215" t="s">
        <v>41</v>
      </c>
      <c r="D14" s="210">
        <f t="shared" si="0"/>
        <v>3084.928176</v>
      </c>
      <c r="E14" s="216">
        <v>3084.928176</v>
      </c>
      <c r="F14" s="217">
        <v>3084.928176</v>
      </c>
      <c r="G14" s="211">
        <v>0</v>
      </c>
      <c r="H14" s="212">
        <v>0</v>
      </c>
      <c r="I14" s="212">
        <v>0</v>
      </c>
      <c r="J14" s="212">
        <v>0</v>
      </c>
      <c r="K14" s="212">
        <v>0</v>
      </c>
      <c r="L14" s="212">
        <v>0</v>
      </c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</row>
    <row r="15" spans="1:12" s="90" customFormat="1" ht="29.25" customHeight="1">
      <c r="A15" s="208" t="s">
        <v>91</v>
      </c>
      <c r="B15" s="209" t="s">
        <v>9</v>
      </c>
      <c r="C15" s="209" t="s">
        <v>74</v>
      </c>
      <c r="D15" s="210">
        <f t="shared" si="0"/>
        <v>877.68</v>
      </c>
      <c r="E15" s="210">
        <v>877.68</v>
      </c>
      <c r="F15" s="235">
        <v>877.68</v>
      </c>
      <c r="G15" s="211">
        <v>0</v>
      </c>
      <c r="H15" s="212">
        <v>0</v>
      </c>
      <c r="I15" s="212">
        <v>0</v>
      </c>
      <c r="J15" s="212">
        <v>0</v>
      </c>
      <c r="K15" s="212">
        <v>0</v>
      </c>
      <c r="L15" s="212">
        <v>0</v>
      </c>
    </row>
    <row r="16" spans="1:12" s="90" customFormat="1" ht="29.25" customHeight="1">
      <c r="A16" s="208" t="s">
        <v>101</v>
      </c>
      <c r="B16" s="209"/>
      <c r="C16" s="209" t="s">
        <v>124</v>
      </c>
      <c r="D16" s="210">
        <f t="shared" si="0"/>
        <v>651.5614039999999</v>
      </c>
      <c r="E16" s="213">
        <f>SUM(E17:E35)</f>
        <v>651.5614039999999</v>
      </c>
      <c r="F16" s="214">
        <f>SUM(F17:F35)</f>
        <v>651.5614039999999</v>
      </c>
      <c r="G16" s="211">
        <v>0</v>
      </c>
      <c r="H16" s="212">
        <v>0</v>
      </c>
      <c r="I16" s="212">
        <v>0</v>
      </c>
      <c r="J16" s="212">
        <v>0</v>
      </c>
      <c r="K16" s="212">
        <v>0</v>
      </c>
      <c r="L16" s="212">
        <v>0</v>
      </c>
    </row>
    <row r="17" spans="1:12" s="90" customFormat="1" ht="29.25" customHeight="1">
      <c r="A17" s="208" t="s">
        <v>35</v>
      </c>
      <c r="B17" s="209" t="s">
        <v>140</v>
      </c>
      <c r="C17" s="209" t="s">
        <v>77</v>
      </c>
      <c r="D17" s="210">
        <f t="shared" si="0"/>
        <v>257.38</v>
      </c>
      <c r="E17" s="210">
        <v>257.38</v>
      </c>
      <c r="F17" s="235">
        <v>257.38</v>
      </c>
      <c r="G17" s="211">
        <v>0</v>
      </c>
      <c r="H17" s="212">
        <v>0</v>
      </c>
      <c r="I17" s="212">
        <v>0</v>
      </c>
      <c r="J17" s="212">
        <v>0</v>
      </c>
      <c r="K17" s="212">
        <v>0</v>
      </c>
      <c r="L17" s="212">
        <v>0</v>
      </c>
    </row>
    <row r="18" spans="1:12" s="90" customFormat="1" ht="29.25" customHeight="1">
      <c r="A18" s="208" t="s">
        <v>35</v>
      </c>
      <c r="B18" s="209" t="s">
        <v>97</v>
      </c>
      <c r="C18" s="209" t="s">
        <v>176</v>
      </c>
      <c r="D18" s="210">
        <f t="shared" si="0"/>
        <v>0</v>
      </c>
      <c r="E18" s="213">
        <v>0</v>
      </c>
      <c r="F18" s="214">
        <v>0</v>
      </c>
      <c r="G18" s="211">
        <v>0</v>
      </c>
      <c r="H18" s="212">
        <v>0</v>
      </c>
      <c r="I18" s="212">
        <v>0</v>
      </c>
      <c r="J18" s="212">
        <v>0</v>
      </c>
      <c r="K18" s="212">
        <v>0</v>
      </c>
      <c r="L18" s="212">
        <v>0</v>
      </c>
    </row>
    <row r="19" spans="1:12" s="90" customFormat="1" ht="29.25" customHeight="1">
      <c r="A19" s="208" t="s">
        <v>35</v>
      </c>
      <c r="B19" s="209" t="s">
        <v>1</v>
      </c>
      <c r="C19" s="209" t="s">
        <v>33</v>
      </c>
      <c r="D19" s="210">
        <f t="shared" si="0"/>
        <v>0</v>
      </c>
      <c r="E19" s="216">
        <v>0</v>
      </c>
      <c r="F19" s="217">
        <v>0</v>
      </c>
      <c r="G19" s="211">
        <v>0</v>
      </c>
      <c r="H19" s="212">
        <v>0</v>
      </c>
      <c r="I19" s="212">
        <v>0</v>
      </c>
      <c r="J19" s="212">
        <v>0</v>
      </c>
      <c r="K19" s="212">
        <v>0</v>
      </c>
      <c r="L19" s="212">
        <v>0</v>
      </c>
    </row>
    <row r="20" spans="1:12" s="90" customFormat="1" ht="29.25" customHeight="1">
      <c r="A20" s="208" t="s">
        <v>35</v>
      </c>
      <c r="B20" s="209" t="s">
        <v>95</v>
      </c>
      <c r="C20" s="209" t="s">
        <v>7</v>
      </c>
      <c r="D20" s="210">
        <f t="shared" si="0"/>
        <v>0</v>
      </c>
      <c r="E20" s="216">
        <v>0</v>
      </c>
      <c r="F20" s="217">
        <v>0</v>
      </c>
      <c r="G20" s="211">
        <v>0</v>
      </c>
      <c r="H20" s="212">
        <v>0</v>
      </c>
      <c r="I20" s="212">
        <v>0</v>
      </c>
      <c r="J20" s="212">
        <v>0</v>
      </c>
      <c r="K20" s="212">
        <v>0</v>
      </c>
      <c r="L20" s="212">
        <v>0</v>
      </c>
    </row>
    <row r="21" spans="1:256" s="90" customFormat="1" ht="27" customHeight="1">
      <c r="A21" s="208" t="s">
        <v>35</v>
      </c>
      <c r="B21" s="209" t="s">
        <v>40</v>
      </c>
      <c r="C21" s="209" t="s">
        <v>166</v>
      </c>
      <c r="D21" s="210">
        <f t="shared" si="0"/>
        <v>17.38</v>
      </c>
      <c r="E21" s="216">
        <v>17.38</v>
      </c>
      <c r="F21" s="217">
        <v>17.38</v>
      </c>
      <c r="G21" s="211"/>
      <c r="H21" s="212"/>
      <c r="I21" s="212"/>
      <c r="J21" s="212"/>
      <c r="K21" s="212"/>
      <c r="L21" s="212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8"/>
      <c r="IR21" s="88"/>
      <c r="IS21" s="88"/>
      <c r="IT21" s="88"/>
      <c r="IU21" s="88"/>
      <c r="IV21" s="88"/>
    </row>
    <row r="22" spans="1:12" s="90" customFormat="1" ht="29.25" customHeight="1">
      <c r="A22" s="208" t="s">
        <v>35</v>
      </c>
      <c r="B22" s="209" t="s">
        <v>2</v>
      </c>
      <c r="C22" s="209" t="s">
        <v>125</v>
      </c>
      <c r="D22" s="210">
        <f t="shared" si="0"/>
        <v>0</v>
      </c>
      <c r="E22" s="216">
        <v>0</v>
      </c>
      <c r="F22" s="217">
        <v>0</v>
      </c>
      <c r="G22" s="211">
        <v>0</v>
      </c>
      <c r="H22" s="212">
        <v>0</v>
      </c>
      <c r="I22" s="212">
        <v>0</v>
      </c>
      <c r="J22" s="212">
        <v>0</v>
      </c>
      <c r="K22" s="212">
        <v>0</v>
      </c>
      <c r="L22" s="212">
        <v>0</v>
      </c>
    </row>
    <row r="23" spans="1:12" s="90" customFormat="1" ht="29.25" customHeight="1">
      <c r="A23" s="208" t="s">
        <v>35</v>
      </c>
      <c r="B23" s="209" t="s">
        <v>137</v>
      </c>
      <c r="C23" s="209" t="s">
        <v>71</v>
      </c>
      <c r="D23" s="210">
        <f t="shared" si="0"/>
        <v>0</v>
      </c>
      <c r="E23" s="216">
        <v>0</v>
      </c>
      <c r="F23" s="217">
        <v>0</v>
      </c>
      <c r="G23" s="211">
        <v>0</v>
      </c>
      <c r="H23" s="212">
        <v>0</v>
      </c>
      <c r="I23" s="212">
        <v>0</v>
      </c>
      <c r="J23" s="212">
        <v>0</v>
      </c>
      <c r="K23" s="212">
        <v>0</v>
      </c>
      <c r="L23" s="212">
        <v>0</v>
      </c>
    </row>
    <row r="24" spans="1:12" s="90" customFormat="1" ht="29.25" customHeight="1">
      <c r="A24" s="208" t="s">
        <v>35</v>
      </c>
      <c r="B24" s="209" t="s">
        <v>108</v>
      </c>
      <c r="C24" s="209" t="s">
        <v>179</v>
      </c>
      <c r="D24" s="210">
        <f t="shared" si="0"/>
        <v>169.34</v>
      </c>
      <c r="E24" s="216">
        <v>169.34</v>
      </c>
      <c r="F24" s="217">
        <v>169.34</v>
      </c>
      <c r="G24" s="211">
        <v>0</v>
      </c>
      <c r="H24" s="212">
        <v>0</v>
      </c>
      <c r="I24" s="212">
        <v>0</v>
      </c>
      <c r="J24" s="212">
        <v>0</v>
      </c>
      <c r="K24" s="212">
        <v>0</v>
      </c>
      <c r="L24" s="212">
        <v>0</v>
      </c>
    </row>
    <row r="25" spans="1:12" s="90" customFormat="1" ht="29.25" customHeight="1">
      <c r="A25" s="208" t="s">
        <v>35</v>
      </c>
      <c r="B25" s="209" t="s">
        <v>152</v>
      </c>
      <c r="C25" s="209" t="s">
        <v>106</v>
      </c>
      <c r="D25" s="210">
        <f t="shared" si="0"/>
        <v>0</v>
      </c>
      <c r="E25" s="216">
        <v>0</v>
      </c>
      <c r="F25" s="217">
        <v>0</v>
      </c>
      <c r="G25" s="211">
        <v>0</v>
      </c>
      <c r="H25" s="212">
        <v>0</v>
      </c>
      <c r="I25" s="212">
        <v>0</v>
      </c>
      <c r="J25" s="212">
        <v>0</v>
      </c>
      <c r="K25" s="212">
        <v>0</v>
      </c>
      <c r="L25" s="212">
        <v>0</v>
      </c>
    </row>
    <row r="26" spans="1:12" s="90" customFormat="1" ht="29.25" customHeight="1">
      <c r="A26" s="208" t="s">
        <v>35</v>
      </c>
      <c r="B26" s="209" t="s">
        <v>10</v>
      </c>
      <c r="C26" s="209" t="s">
        <v>178</v>
      </c>
      <c r="D26" s="210">
        <f t="shared" si="0"/>
        <v>0</v>
      </c>
      <c r="E26" s="216">
        <v>0</v>
      </c>
      <c r="F26" s="217">
        <v>0</v>
      </c>
      <c r="G26" s="211">
        <v>0</v>
      </c>
      <c r="H26" s="212">
        <v>0</v>
      </c>
      <c r="I26" s="212">
        <v>0</v>
      </c>
      <c r="J26" s="212">
        <v>0</v>
      </c>
      <c r="K26" s="212">
        <v>0</v>
      </c>
      <c r="L26" s="212">
        <v>0</v>
      </c>
    </row>
    <row r="27" spans="1:256" s="90" customFormat="1" ht="27" customHeight="1">
      <c r="A27" s="208" t="s">
        <v>35</v>
      </c>
      <c r="B27" s="209" t="s">
        <v>57</v>
      </c>
      <c r="C27" s="209" t="s">
        <v>180</v>
      </c>
      <c r="D27" s="210">
        <f t="shared" si="0"/>
        <v>0</v>
      </c>
      <c r="E27" s="216">
        <v>0</v>
      </c>
      <c r="F27" s="217">
        <v>0</v>
      </c>
      <c r="G27" s="211"/>
      <c r="H27" s="212"/>
      <c r="I27" s="212"/>
      <c r="J27" s="212"/>
      <c r="K27" s="212"/>
      <c r="L27" s="212"/>
      <c r="GG27" s="88"/>
      <c r="GH27" s="88"/>
      <c r="GI27" s="88"/>
      <c r="GJ27" s="88"/>
      <c r="GK27" s="88"/>
      <c r="GL27" s="88"/>
      <c r="GM27" s="88"/>
      <c r="GN27" s="88"/>
      <c r="GO27" s="88"/>
      <c r="GP27" s="88"/>
      <c r="GQ27" s="88"/>
      <c r="GR27" s="88"/>
      <c r="GS27" s="88"/>
      <c r="GT27" s="88"/>
      <c r="GU27" s="88"/>
      <c r="GV27" s="88"/>
      <c r="GW27" s="88"/>
      <c r="GX27" s="88"/>
      <c r="GY27" s="88"/>
      <c r="GZ27" s="88"/>
      <c r="HA27" s="88"/>
      <c r="HB27" s="88"/>
      <c r="HC27" s="88"/>
      <c r="HD27" s="88"/>
      <c r="HE27" s="88"/>
      <c r="HF27" s="88"/>
      <c r="HG27" s="88"/>
      <c r="HH27" s="88"/>
      <c r="HI27" s="88"/>
      <c r="HJ27" s="88"/>
      <c r="HK27" s="88"/>
      <c r="HL27" s="88"/>
      <c r="HM27" s="88"/>
      <c r="HN27" s="88"/>
      <c r="HO27" s="88"/>
      <c r="HP27" s="88"/>
      <c r="HQ27" s="88"/>
      <c r="HR27" s="88"/>
      <c r="HS27" s="88"/>
      <c r="HT27" s="88"/>
      <c r="HU27" s="88"/>
      <c r="HV27" s="88"/>
      <c r="HW27" s="88"/>
      <c r="HX27" s="88"/>
      <c r="HY27" s="88"/>
      <c r="HZ27" s="88"/>
      <c r="IA27" s="88"/>
      <c r="IB27" s="88"/>
      <c r="IC27" s="88"/>
      <c r="ID27" s="88"/>
      <c r="IE27" s="88"/>
      <c r="IF27" s="88"/>
      <c r="IG27" s="88"/>
      <c r="IH27" s="88"/>
      <c r="II27" s="88"/>
      <c r="IJ27" s="88"/>
      <c r="IK27" s="88"/>
      <c r="IL27" s="88"/>
      <c r="IM27" s="88"/>
      <c r="IN27" s="88"/>
      <c r="IO27" s="88"/>
      <c r="IP27" s="88"/>
      <c r="IQ27" s="88"/>
      <c r="IR27" s="88"/>
      <c r="IS27" s="88"/>
      <c r="IT27" s="88"/>
      <c r="IU27" s="88"/>
      <c r="IV27" s="88"/>
    </row>
    <row r="28" spans="1:12" s="90" customFormat="1" ht="29.25" customHeight="1">
      <c r="A28" s="208" t="s">
        <v>35</v>
      </c>
      <c r="B28" s="209" t="s">
        <v>155</v>
      </c>
      <c r="C28" s="209" t="s">
        <v>28</v>
      </c>
      <c r="D28" s="210">
        <f t="shared" si="0"/>
        <v>0</v>
      </c>
      <c r="E28" s="216">
        <v>0</v>
      </c>
      <c r="F28" s="217">
        <v>0</v>
      </c>
      <c r="G28" s="211">
        <v>0</v>
      </c>
      <c r="H28" s="212">
        <v>0</v>
      </c>
      <c r="I28" s="212">
        <v>0</v>
      </c>
      <c r="J28" s="212">
        <v>0</v>
      </c>
      <c r="K28" s="212">
        <v>0</v>
      </c>
      <c r="L28" s="212">
        <v>0</v>
      </c>
    </row>
    <row r="29" spans="1:12" s="90" customFormat="1" ht="29.25" customHeight="1">
      <c r="A29" s="208" t="s">
        <v>35</v>
      </c>
      <c r="B29" s="209" t="s">
        <v>8</v>
      </c>
      <c r="C29" s="209" t="s">
        <v>127</v>
      </c>
      <c r="D29" s="210">
        <f t="shared" si="0"/>
        <v>0</v>
      </c>
      <c r="E29" s="216">
        <v>0</v>
      </c>
      <c r="F29" s="217">
        <v>0</v>
      </c>
      <c r="G29" s="211">
        <v>0</v>
      </c>
      <c r="H29" s="212">
        <v>0</v>
      </c>
      <c r="I29" s="212">
        <v>0</v>
      </c>
      <c r="J29" s="212">
        <v>0</v>
      </c>
      <c r="K29" s="212">
        <v>0</v>
      </c>
      <c r="L29" s="212">
        <v>0</v>
      </c>
    </row>
    <row r="30" spans="1:12" s="90" customFormat="1" ht="29.25" customHeight="1">
      <c r="A30" s="208" t="s">
        <v>35</v>
      </c>
      <c r="B30" s="209" t="s">
        <v>17</v>
      </c>
      <c r="C30" s="209" t="s">
        <v>59</v>
      </c>
      <c r="D30" s="210">
        <f t="shared" si="0"/>
        <v>0</v>
      </c>
      <c r="E30" s="216">
        <v>0</v>
      </c>
      <c r="F30" s="217">
        <v>0</v>
      </c>
      <c r="G30" s="211">
        <v>0</v>
      </c>
      <c r="H30" s="212">
        <v>0</v>
      </c>
      <c r="I30" s="212">
        <v>0</v>
      </c>
      <c r="J30" s="212">
        <v>0</v>
      </c>
      <c r="K30" s="212">
        <v>0</v>
      </c>
      <c r="L30" s="212">
        <v>0</v>
      </c>
    </row>
    <row r="31" spans="1:12" s="90" customFormat="1" ht="29.25" customHeight="1">
      <c r="A31" s="208" t="s">
        <v>35</v>
      </c>
      <c r="B31" s="209" t="s">
        <v>119</v>
      </c>
      <c r="C31" s="209" t="s">
        <v>114</v>
      </c>
      <c r="D31" s="210">
        <f t="shared" si="0"/>
        <v>77.742846</v>
      </c>
      <c r="E31" s="216">
        <v>77.742846</v>
      </c>
      <c r="F31" s="217">
        <v>77.742846</v>
      </c>
      <c r="G31" s="211">
        <v>0</v>
      </c>
      <c r="H31" s="212">
        <v>0</v>
      </c>
      <c r="I31" s="212">
        <v>0</v>
      </c>
      <c r="J31" s="212">
        <v>0</v>
      </c>
      <c r="K31" s="212">
        <v>0</v>
      </c>
      <c r="L31" s="212">
        <v>0</v>
      </c>
    </row>
    <row r="32" spans="1:12" s="90" customFormat="1" ht="29.25" customHeight="1">
      <c r="A32" s="208" t="s">
        <v>35</v>
      </c>
      <c r="B32" s="209" t="s">
        <v>68</v>
      </c>
      <c r="C32" s="209" t="s">
        <v>98</v>
      </c>
      <c r="D32" s="210">
        <f t="shared" si="0"/>
        <v>97.178558</v>
      </c>
      <c r="E32" s="216">
        <v>97.178558</v>
      </c>
      <c r="F32" s="217">
        <v>97.178558</v>
      </c>
      <c r="G32" s="211">
        <v>0</v>
      </c>
      <c r="H32" s="212">
        <v>0</v>
      </c>
      <c r="I32" s="212">
        <v>0</v>
      </c>
      <c r="J32" s="212">
        <v>0</v>
      </c>
      <c r="K32" s="212">
        <v>0</v>
      </c>
      <c r="L32" s="212">
        <v>0</v>
      </c>
    </row>
    <row r="33" spans="1:12" s="90" customFormat="1" ht="29.25" customHeight="1">
      <c r="A33" s="208" t="s">
        <v>35</v>
      </c>
      <c r="B33" s="209" t="s">
        <v>26</v>
      </c>
      <c r="C33" s="209" t="s">
        <v>58</v>
      </c>
      <c r="D33" s="210">
        <f t="shared" si="0"/>
        <v>0</v>
      </c>
      <c r="E33" s="216">
        <v>0</v>
      </c>
      <c r="F33" s="217">
        <v>0</v>
      </c>
      <c r="G33" s="211">
        <v>0</v>
      </c>
      <c r="H33" s="212">
        <v>0</v>
      </c>
      <c r="I33" s="212">
        <v>0</v>
      </c>
      <c r="J33" s="212">
        <v>0</v>
      </c>
      <c r="K33" s="212">
        <v>0</v>
      </c>
      <c r="L33" s="212">
        <v>0</v>
      </c>
    </row>
    <row r="34" spans="1:12" s="90" customFormat="1" ht="29.25" customHeight="1">
      <c r="A34" s="208" t="s">
        <v>35</v>
      </c>
      <c r="B34" s="209" t="s">
        <v>24</v>
      </c>
      <c r="C34" s="209" t="s">
        <v>182</v>
      </c>
      <c r="D34" s="210">
        <f t="shared" si="0"/>
        <v>0</v>
      </c>
      <c r="E34" s="210">
        <v>0</v>
      </c>
      <c r="F34" s="235">
        <v>0</v>
      </c>
      <c r="G34" s="211">
        <v>0</v>
      </c>
      <c r="H34" s="212">
        <v>0</v>
      </c>
      <c r="I34" s="212">
        <v>0</v>
      </c>
      <c r="J34" s="212">
        <v>0</v>
      </c>
      <c r="K34" s="212">
        <v>0</v>
      </c>
      <c r="L34" s="212">
        <v>0</v>
      </c>
    </row>
    <row r="35" spans="1:12" s="90" customFormat="1" ht="29.25" customHeight="1">
      <c r="A35" s="208" t="s">
        <v>35</v>
      </c>
      <c r="B35" s="209" t="s">
        <v>9</v>
      </c>
      <c r="C35" s="209" t="s">
        <v>82</v>
      </c>
      <c r="D35" s="210">
        <f t="shared" si="0"/>
        <v>32.54</v>
      </c>
      <c r="E35" s="213">
        <v>32.54</v>
      </c>
      <c r="F35" s="214">
        <v>32.54</v>
      </c>
      <c r="G35" s="211">
        <v>0</v>
      </c>
      <c r="H35" s="212">
        <v>0</v>
      </c>
      <c r="I35" s="212">
        <v>0</v>
      </c>
      <c r="J35" s="212">
        <v>0</v>
      </c>
      <c r="K35" s="212">
        <v>0</v>
      </c>
      <c r="L35" s="212">
        <v>0</v>
      </c>
    </row>
    <row r="36" spans="1:12" s="90" customFormat="1" ht="29.25" customHeight="1">
      <c r="A36" s="208" t="s">
        <v>46</v>
      </c>
      <c r="B36" s="209"/>
      <c r="C36" s="209" t="s">
        <v>4</v>
      </c>
      <c r="D36" s="210">
        <f t="shared" si="0"/>
        <v>1937.8486300000002</v>
      </c>
      <c r="E36" s="216">
        <f>SUM(E37:E40)</f>
        <v>1937.8486300000002</v>
      </c>
      <c r="F36" s="217">
        <f>SUM(F37:F40)</f>
        <v>1937.8486300000002</v>
      </c>
      <c r="G36" s="211">
        <v>0</v>
      </c>
      <c r="H36" s="212">
        <v>0</v>
      </c>
      <c r="I36" s="212">
        <v>0</v>
      </c>
      <c r="J36" s="212">
        <v>0</v>
      </c>
      <c r="K36" s="212">
        <v>0</v>
      </c>
      <c r="L36" s="212">
        <v>0</v>
      </c>
    </row>
    <row r="37" spans="1:256" s="90" customFormat="1" ht="28.5" customHeight="1">
      <c r="A37" s="208" t="s">
        <v>184</v>
      </c>
      <c r="B37" s="209" t="s">
        <v>140</v>
      </c>
      <c r="C37" s="209" t="s">
        <v>133</v>
      </c>
      <c r="D37" s="210">
        <f t="shared" si="0"/>
        <v>43.4854</v>
      </c>
      <c r="E37" s="216">
        <v>43.4854</v>
      </c>
      <c r="F37" s="217">
        <v>43.4854</v>
      </c>
      <c r="G37" s="211"/>
      <c r="H37" s="212"/>
      <c r="I37" s="212"/>
      <c r="J37" s="212"/>
      <c r="K37" s="212"/>
      <c r="L37" s="212"/>
      <c r="M37" s="91"/>
      <c r="GG37" s="88"/>
      <c r="GH37" s="88"/>
      <c r="GI37" s="88"/>
      <c r="GJ37" s="88"/>
      <c r="GK37" s="88"/>
      <c r="GL37" s="88"/>
      <c r="GM37" s="88"/>
      <c r="GN37" s="88"/>
      <c r="GO37" s="88"/>
      <c r="GP37" s="88"/>
      <c r="GQ37" s="88"/>
      <c r="GR37" s="88"/>
      <c r="GS37" s="88"/>
      <c r="GT37" s="88"/>
      <c r="GU37" s="88"/>
      <c r="GV37" s="88"/>
      <c r="GW37" s="88"/>
      <c r="GX37" s="88"/>
      <c r="GY37" s="88"/>
      <c r="GZ37" s="88"/>
      <c r="HA37" s="88"/>
      <c r="HB37" s="88"/>
      <c r="HC37" s="88"/>
      <c r="HD37" s="88"/>
      <c r="HE37" s="88"/>
      <c r="HF37" s="88"/>
      <c r="HG37" s="88"/>
      <c r="HH37" s="88"/>
      <c r="HI37" s="88"/>
      <c r="HJ37" s="88"/>
      <c r="HK37" s="88"/>
      <c r="HL37" s="88"/>
      <c r="HM37" s="88"/>
      <c r="HN37" s="88"/>
      <c r="HO37" s="88"/>
      <c r="HP37" s="88"/>
      <c r="HQ37" s="88"/>
      <c r="HR37" s="88"/>
      <c r="HS37" s="88"/>
      <c r="HT37" s="88"/>
      <c r="HU37" s="88"/>
      <c r="HV37" s="88"/>
      <c r="HW37" s="88"/>
      <c r="HX37" s="88"/>
      <c r="HY37" s="88"/>
      <c r="HZ37" s="88"/>
      <c r="IA37" s="88"/>
      <c r="IB37" s="88"/>
      <c r="IC37" s="88"/>
      <c r="ID37" s="88"/>
      <c r="IE37" s="88"/>
      <c r="IF37" s="88"/>
      <c r="IG37" s="88"/>
      <c r="IH37" s="88"/>
      <c r="II37" s="88"/>
      <c r="IJ37" s="88"/>
      <c r="IK37" s="88"/>
      <c r="IL37" s="88"/>
      <c r="IM37" s="88"/>
      <c r="IN37" s="88"/>
      <c r="IO37" s="88"/>
      <c r="IP37" s="88"/>
      <c r="IQ37" s="88"/>
      <c r="IR37" s="88"/>
      <c r="IS37" s="88"/>
      <c r="IT37" s="88"/>
      <c r="IU37" s="88"/>
      <c r="IV37" s="88"/>
    </row>
    <row r="38" spans="1:12" s="90" customFormat="1" ht="29.25" customHeight="1">
      <c r="A38" s="209" t="s">
        <v>184</v>
      </c>
      <c r="B38" s="209" t="s">
        <v>97</v>
      </c>
      <c r="C38" s="209" t="s">
        <v>49</v>
      </c>
      <c r="D38" s="210">
        <f t="shared" si="0"/>
        <v>888.574624</v>
      </c>
      <c r="E38" s="210">
        <v>888.574624</v>
      </c>
      <c r="F38" s="235">
        <v>888.574624</v>
      </c>
      <c r="G38" s="211">
        <v>0</v>
      </c>
      <c r="H38" s="212">
        <v>0</v>
      </c>
      <c r="I38" s="212">
        <v>0</v>
      </c>
      <c r="J38" s="212">
        <v>0</v>
      </c>
      <c r="K38" s="212">
        <v>0</v>
      </c>
      <c r="L38" s="212">
        <v>0</v>
      </c>
    </row>
    <row r="39" spans="1:12" s="90" customFormat="1" ht="29.25" customHeight="1">
      <c r="A39" s="208" t="s">
        <v>184</v>
      </c>
      <c r="B39" s="209" t="s">
        <v>108</v>
      </c>
      <c r="C39" s="209" t="s">
        <v>146</v>
      </c>
      <c r="D39" s="210">
        <f t="shared" si="0"/>
        <v>861.068606</v>
      </c>
      <c r="E39" s="214">
        <v>861.068606</v>
      </c>
      <c r="F39" s="214">
        <v>861.068606</v>
      </c>
      <c r="G39" s="212">
        <v>0</v>
      </c>
      <c r="H39" s="212">
        <v>0</v>
      </c>
      <c r="I39" s="212">
        <v>0</v>
      </c>
      <c r="J39" s="212">
        <v>0</v>
      </c>
      <c r="K39" s="212">
        <v>0</v>
      </c>
      <c r="L39" s="212">
        <v>0</v>
      </c>
    </row>
    <row r="40" spans="1:188" ht="30.75" customHeight="1">
      <c r="A40" s="209" t="s">
        <v>184</v>
      </c>
      <c r="B40" s="209" t="s">
        <v>9</v>
      </c>
      <c r="C40" s="209" t="s">
        <v>61</v>
      </c>
      <c r="D40" s="210">
        <f t="shared" si="0"/>
        <v>144.72</v>
      </c>
      <c r="E40" s="237">
        <v>144.72</v>
      </c>
      <c r="F40" s="236">
        <v>144.72</v>
      </c>
      <c r="G40" s="218"/>
      <c r="H40" s="219"/>
      <c r="I40" s="219"/>
      <c r="J40" s="220"/>
      <c r="K40" s="220"/>
      <c r="L40" s="219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</row>
    <row r="41" spans="1:188" ht="26.25" customHeight="1">
      <c r="A41"/>
      <c r="B41"/>
      <c r="C41"/>
      <c r="E41" s="28"/>
      <c r="F41" s="28"/>
      <c r="G41" s="28"/>
      <c r="H41" s="43"/>
      <c r="I41" s="43"/>
      <c r="J41" s="43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</row>
    <row r="42" spans="1:188" ht="26.25" customHeight="1">
      <c r="A42"/>
      <c r="B42"/>
      <c r="C42"/>
      <c r="D42"/>
      <c r="E42" s="43"/>
      <c r="F42" s="43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 s="43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</row>
    <row r="43" spans="1:188" ht="26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</row>
    <row r="44" spans="1:188" ht="26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</row>
    <row r="45" spans="1:188" ht="26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</row>
    <row r="46" spans="1:188" ht="26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</row>
    <row r="47" spans="1:188" ht="26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</row>
    <row r="48" spans="1:188" ht="26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</row>
    <row r="49" spans="1:188" ht="26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</row>
    <row r="50" spans="1:188" ht="26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</row>
    <row r="51" spans="1:188" ht="26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</row>
    <row r="52" spans="1:188" ht="26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</row>
  </sheetData>
  <sheetProtection/>
  <mergeCells count="18">
    <mergeCell ref="A1:B1"/>
    <mergeCell ref="H4:H6"/>
    <mergeCell ref="I4:I6"/>
    <mergeCell ref="A5:A6"/>
    <mergeCell ref="D4:D6"/>
    <mergeCell ref="C4:C6"/>
    <mergeCell ref="B5:B6"/>
    <mergeCell ref="A4:B4"/>
    <mergeCell ref="A2:L2"/>
    <mergeCell ref="J4:J6"/>
    <mergeCell ref="K3:L3"/>
    <mergeCell ref="A3:D3"/>
    <mergeCell ref="L4:L6"/>
    <mergeCell ref="F5:F6"/>
    <mergeCell ref="G4:G6"/>
    <mergeCell ref="E4:F4"/>
    <mergeCell ref="E5:E6"/>
    <mergeCell ref="K4:K6"/>
  </mergeCells>
  <printOptions horizontalCentered="1"/>
  <pageMargins left="0" right="0" top="0.39370078740157477" bottom="0.39370078740157477" header="0.5118110048489307" footer="0.5118110048489307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6"/>
  <sheetViews>
    <sheetView showGridLines="0" showZeros="0" tabSelected="1" zoomScalePageLayoutView="0" workbookViewId="0" topLeftCell="A1">
      <selection activeCell="B15" sqref="B15"/>
    </sheetView>
  </sheetViews>
  <sheetFormatPr defaultColWidth="9.16015625" defaultRowHeight="11.25"/>
  <cols>
    <col min="1" max="1" width="64.66015625" style="0" customWidth="1"/>
    <col min="2" max="2" width="43.66015625" style="0" customWidth="1"/>
    <col min="3" max="3" width="27" style="0" customWidth="1"/>
  </cols>
  <sheetData>
    <row r="1" ht="11.25" customHeight="1">
      <c r="B1" s="14" t="s">
        <v>164</v>
      </c>
    </row>
    <row r="2" spans="1:3" s="16" customFormat="1" ht="19.5" customHeight="1">
      <c r="A2" s="323" t="s">
        <v>115</v>
      </c>
      <c r="B2" s="323"/>
      <c r="C2" s="39"/>
    </row>
    <row r="3" spans="1:2" ht="15.75" customHeight="1">
      <c r="A3" s="238" t="s">
        <v>117</v>
      </c>
      <c r="B3" s="93" t="s">
        <v>93</v>
      </c>
    </row>
    <row r="4" spans="1:2" s="17" customFormat="1" ht="30" customHeight="1">
      <c r="A4" s="125" t="s">
        <v>113</v>
      </c>
      <c r="B4" s="123" t="s">
        <v>34</v>
      </c>
    </row>
    <row r="5" spans="1:3" s="44" customFormat="1" ht="21.75" customHeight="1">
      <c r="A5" s="126" t="s">
        <v>169</v>
      </c>
      <c r="B5" s="242">
        <v>195.75</v>
      </c>
      <c r="C5" s="43"/>
    </row>
    <row r="6" spans="1:3" s="44" customFormat="1" ht="19.5" customHeight="1">
      <c r="A6" s="110" t="s">
        <v>90</v>
      </c>
      <c r="B6" s="241">
        <v>40.75</v>
      </c>
      <c r="C6" s="43"/>
    </row>
    <row r="7" spans="1:3" s="44" customFormat="1" ht="19.5" customHeight="1">
      <c r="A7" s="110" t="s">
        <v>88</v>
      </c>
      <c r="B7" s="240">
        <v>45</v>
      </c>
      <c r="C7" s="43"/>
    </row>
    <row r="8" spans="1:3" s="44" customFormat="1" ht="19.5" customHeight="1">
      <c r="A8" s="110" t="s">
        <v>118</v>
      </c>
      <c r="B8" s="199"/>
      <c r="C8" s="43"/>
    </row>
    <row r="9" spans="1:3" s="44" customFormat="1" ht="19.5" customHeight="1">
      <c r="A9" s="110" t="s">
        <v>80</v>
      </c>
      <c r="B9" s="239">
        <v>110</v>
      </c>
      <c r="C9" s="43"/>
    </row>
    <row r="10" spans="1:3" s="44" customFormat="1" ht="19.5" customHeight="1">
      <c r="A10" s="64" t="s">
        <v>89</v>
      </c>
      <c r="B10" s="196">
        <v>0</v>
      </c>
      <c r="C10" s="43"/>
    </row>
    <row r="11" spans="1:3" s="17" customFormat="1" ht="19.5" customHeight="1">
      <c r="A11" s="38"/>
      <c r="B11" s="197"/>
      <c r="C11"/>
    </row>
    <row r="12" spans="1:3" s="17" customFormat="1" ht="53.25" customHeight="1">
      <c r="A12" s="324" t="s">
        <v>12</v>
      </c>
      <c r="B12" s="324"/>
      <c r="C12" s="43"/>
    </row>
    <row r="13" spans="1:3" s="17" customFormat="1" ht="14.25" customHeight="1">
      <c r="A13"/>
      <c r="B13"/>
      <c r="C13"/>
    </row>
    <row r="14" spans="1:3" s="17" customFormat="1" ht="14.25" customHeight="1">
      <c r="A14"/>
      <c r="B14"/>
      <c r="C14"/>
    </row>
    <row r="15" spans="1:3" s="17" customFormat="1" ht="14.25" customHeight="1">
      <c r="A15"/>
      <c r="B15"/>
      <c r="C15"/>
    </row>
    <row r="16" spans="1:3" s="17" customFormat="1" ht="14.25" customHeight="1">
      <c r="A16"/>
      <c r="B16"/>
      <c r="C16"/>
    </row>
    <row r="17" spans="1:3" s="17" customFormat="1" ht="14.25" customHeight="1">
      <c r="A17"/>
      <c r="B17" s="43"/>
      <c r="C17"/>
    </row>
    <row r="18" s="17" customFormat="1" ht="14.25" customHeight="1">
      <c r="B18" s="44"/>
    </row>
    <row r="19" s="17" customFormat="1" ht="14.25" customHeight="1"/>
    <row r="20" s="17" customFormat="1" ht="14.25" customHeight="1"/>
    <row r="21" s="17" customFormat="1" ht="14.25" customHeight="1"/>
    <row r="22" s="17" customFormat="1" ht="14.25" customHeight="1"/>
    <row r="23" s="17" customFormat="1" ht="14.25" customHeight="1"/>
    <row r="24" s="17" customFormat="1" ht="14.25" customHeight="1"/>
    <row r="25" s="17" customFormat="1" ht="14.25" customHeight="1"/>
    <row r="26" s="17" customFormat="1" ht="14.25" customHeight="1"/>
    <row r="27" s="17" customFormat="1" ht="14.25" customHeight="1"/>
    <row r="28" s="17" customFormat="1" ht="14.25" customHeight="1"/>
    <row r="29" s="17" customFormat="1" ht="14.25" customHeight="1"/>
    <row r="30" s="17" customFormat="1" ht="14.25" customHeight="1"/>
    <row r="31" s="17" customFormat="1" ht="14.25" customHeight="1"/>
    <row r="32" s="17" customFormat="1" ht="14.25" customHeight="1"/>
    <row r="33" spans="1:3" s="17" customFormat="1" ht="14.25" customHeight="1">
      <c r="A33"/>
      <c r="B33"/>
      <c r="C33"/>
    </row>
    <row r="34" spans="1:3" s="17" customFormat="1" ht="14.25" customHeight="1">
      <c r="A34"/>
      <c r="B34"/>
      <c r="C34"/>
    </row>
    <row r="35" spans="1:3" s="17" customFormat="1" ht="14.25" customHeight="1">
      <c r="A35"/>
      <c r="B35"/>
      <c r="C35"/>
    </row>
    <row r="36" spans="1:3" s="17" customFormat="1" ht="14.25" customHeight="1">
      <c r="A36"/>
      <c r="B36"/>
      <c r="C36"/>
    </row>
  </sheetData>
  <sheetProtection/>
  <mergeCells count="2">
    <mergeCell ref="A2:B2"/>
    <mergeCell ref="A12:B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K31"/>
  <sheetViews>
    <sheetView showGridLines="0" showZeros="0" zoomScalePageLayoutView="0" workbookViewId="0" topLeftCell="A1">
      <selection activeCell="A1" sqref="A1"/>
    </sheetView>
  </sheetViews>
  <sheetFormatPr defaultColWidth="7.16015625" defaultRowHeight="11.25"/>
  <cols>
    <col min="1" max="1" width="5.5" style="6" customWidth="1"/>
    <col min="2" max="3" width="4.83203125" style="6" customWidth="1"/>
    <col min="4" max="4" width="6.5" style="6" customWidth="1"/>
    <col min="5" max="5" width="24.5" style="6" customWidth="1"/>
    <col min="6" max="6" width="12.66015625" style="6" customWidth="1"/>
    <col min="7" max="13" width="10.83203125" style="6" customWidth="1"/>
    <col min="14" max="16384" width="7.16015625" style="6" customWidth="1"/>
  </cols>
  <sheetData>
    <row r="1" spans="1:245" ht="12.75" customHeight="1">
      <c r="A1" s="9"/>
      <c r="B1" s="9"/>
      <c r="C1" s="10"/>
      <c r="D1" s="11"/>
      <c r="E1" s="12"/>
      <c r="F1" s="5"/>
      <c r="G1" s="5"/>
      <c r="H1" s="5"/>
      <c r="I1" s="13"/>
      <c r="J1" s="5"/>
      <c r="K1" s="5"/>
      <c r="L1" s="5"/>
      <c r="M1" s="14" t="s">
        <v>156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18" customHeight="1">
      <c r="A2" s="325" t="s">
        <v>136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19.5" customHeight="1">
      <c r="A3" s="244" t="s">
        <v>117</v>
      </c>
      <c r="B3" s="244"/>
      <c r="C3" s="244"/>
      <c r="D3" s="244"/>
      <c r="E3" s="244"/>
      <c r="F3" s="5"/>
      <c r="G3" s="15"/>
      <c r="H3" s="15"/>
      <c r="I3" s="15"/>
      <c r="J3" s="15"/>
      <c r="K3" s="15"/>
      <c r="L3" s="87"/>
      <c r="M3" s="20" t="s">
        <v>93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s="7" customFormat="1" ht="25.5" customHeight="1">
      <c r="A4" s="154" t="s">
        <v>186</v>
      </c>
      <c r="B4" s="154"/>
      <c r="C4" s="154"/>
      <c r="D4" s="326" t="s">
        <v>75</v>
      </c>
      <c r="E4" s="326" t="s">
        <v>47</v>
      </c>
      <c r="F4" s="327" t="s">
        <v>148</v>
      </c>
      <c r="G4" s="70" t="s">
        <v>13</v>
      </c>
      <c r="H4" s="70"/>
      <c r="I4" s="70"/>
      <c r="J4" s="71"/>
      <c r="K4" s="72" t="s">
        <v>109</v>
      </c>
      <c r="L4" s="70"/>
      <c r="M4" s="9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s="7" customFormat="1" ht="27.75" customHeight="1">
      <c r="A5" s="73" t="s">
        <v>66</v>
      </c>
      <c r="B5" s="74" t="s">
        <v>128</v>
      </c>
      <c r="C5" s="74" t="s">
        <v>126</v>
      </c>
      <c r="D5" s="327"/>
      <c r="E5" s="327"/>
      <c r="F5" s="327"/>
      <c r="G5" s="75" t="s">
        <v>103</v>
      </c>
      <c r="H5" s="69" t="s">
        <v>102</v>
      </c>
      <c r="I5" s="69" t="s">
        <v>18</v>
      </c>
      <c r="J5" s="69" t="s">
        <v>4</v>
      </c>
      <c r="K5" s="69" t="s">
        <v>103</v>
      </c>
      <c r="L5" s="80" t="s">
        <v>72</v>
      </c>
      <c r="M5" s="69" t="s">
        <v>162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s="7" customFormat="1" ht="20.25" customHeight="1">
      <c r="A6" s="73" t="s">
        <v>120</v>
      </c>
      <c r="B6" s="74" t="s">
        <v>120</v>
      </c>
      <c r="C6" s="74" t="s">
        <v>120</v>
      </c>
      <c r="D6" s="95" t="s">
        <v>120</v>
      </c>
      <c r="E6" s="69" t="s">
        <v>120</v>
      </c>
      <c r="F6" s="95">
        <v>1</v>
      </c>
      <c r="G6" s="95">
        <v>2</v>
      </c>
      <c r="H6" s="95">
        <v>3</v>
      </c>
      <c r="I6" s="95">
        <v>4</v>
      </c>
      <c r="J6" s="95">
        <v>5</v>
      </c>
      <c r="K6" s="95">
        <v>6</v>
      </c>
      <c r="L6" s="95">
        <v>7</v>
      </c>
      <c r="M6" s="96">
        <v>8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7" customFormat="1" ht="20.25" customHeight="1">
      <c r="A7" s="73"/>
      <c r="B7" s="74"/>
      <c r="C7" s="74"/>
      <c r="D7" s="95"/>
      <c r="E7" s="69"/>
      <c r="F7" s="95"/>
      <c r="G7" s="95"/>
      <c r="H7" s="95"/>
      <c r="I7" s="95"/>
      <c r="J7" s="95"/>
      <c r="K7" s="95"/>
      <c r="L7" s="95"/>
      <c r="M7" s="95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s="8" customFormat="1" ht="27" customHeight="1">
      <c r="A8" s="69"/>
      <c r="B8" s="97"/>
      <c r="C8" s="97"/>
      <c r="D8" s="98"/>
      <c r="E8" s="153"/>
      <c r="F8" s="63"/>
      <c r="G8" s="63"/>
      <c r="H8" s="63"/>
      <c r="I8" s="63"/>
      <c r="J8" s="63"/>
      <c r="K8" s="63"/>
      <c r="L8" s="63"/>
      <c r="M8" s="6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</row>
    <row r="9" spans="1:245" s="7" customFormat="1" ht="20.25" customHeight="1">
      <c r="A9" s="8"/>
      <c r="B9" s="8"/>
      <c r="D9" s="8"/>
      <c r="E9" s="8"/>
      <c r="F9" s="8"/>
      <c r="G9" s="8"/>
      <c r="H9" s="8"/>
      <c r="I9" s="8"/>
      <c r="J9" s="8"/>
      <c r="L9" s="8"/>
      <c r="M9" s="8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s="7" customFormat="1" ht="20.25" customHeight="1">
      <c r="A10" s="8"/>
      <c r="B10" s="8"/>
      <c r="C10" s="8"/>
      <c r="D10" s="8"/>
      <c r="E10" s="8"/>
      <c r="F10" s="8"/>
      <c r="G10" s="8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2:245" s="7" customFormat="1" ht="20.25" customHeight="1">
      <c r="B11" s="8"/>
      <c r="C11" s="8"/>
      <c r="D11" s="8"/>
      <c r="E11" s="8"/>
      <c r="F11" s="8"/>
      <c r="G11" s="8"/>
      <c r="H11" s="8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4:245" s="7" customFormat="1" ht="20.25" customHeight="1">
      <c r="D12" s="8"/>
      <c r="E12" s="8"/>
      <c r="F12" s="8"/>
      <c r="G12" s="8"/>
      <c r="H12" s="8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5:245" s="7" customFormat="1" ht="20.25" customHeight="1">
      <c r="E13" s="8"/>
      <c r="F13" s="8"/>
      <c r="G13" s="8"/>
      <c r="H13" s="8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6:245" s="7" customFormat="1" ht="20.25" customHeight="1">
      <c r="F14" s="8"/>
      <c r="H14" s="8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0:245" s="7" customFormat="1" ht="14.25" customHeight="1">
      <c r="J15" s="8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7:245" s="7" customFormat="1" ht="14.25" customHeight="1">
      <c r="G16" s="8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s="7" customFormat="1" ht="14.25" customHeight="1">
      <c r="A17"/>
      <c r="B17"/>
      <c r="C17"/>
      <c r="D17"/>
      <c r="E17"/>
      <c r="F17"/>
      <c r="G17"/>
      <c r="H17" s="43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s="7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s="7" customFormat="1" ht="14.25" customHeight="1">
      <c r="A19"/>
      <c r="B19"/>
      <c r="C19"/>
      <c r="D19"/>
      <c r="E19"/>
      <c r="F19"/>
      <c r="G19"/>
      <c r="H19"/>
      <c r="I19" s="43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s="7" customFormat="1" ht="14.25" customHeight="1">
      <c r="A20"/>
      <c r="B20"/>
      <c r="C20"/>
      <c r="D20"/>
      <c r="E20"/>
      <c r="F20"/>
      <c r="G20"/>
      <c r="H20"/>
      <c r="I20"/>
      <c r="J20"/>
      <c r="K20" s="43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s="7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s="7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s="7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s="7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s="7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s="7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s="7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s="7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s="7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s="7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s="7" customFormat="1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</sheetData>
  <sheetProtection/>
  <mergeCells count="5">
    <mergeCell ref="A2:M2"/>
    <mergeCell ref="D4:D5"/>
    <mergeCell ref="E4:E5"/>
    <mergeCell ref="F4:F5"/>
    <mergeCell ref="A3:E3"/>
  </mergeCells>
  <printOptions horizontalCentered="1"/>
  <pageMargins left="0" right="0" top="0.5905511811023623" bottom="0.3937007874015748" header="0" footer="0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2017-05-12T02:09:43Z</dcterms:modified>
  <cp:category/>
  <cp:version/>
  <cp:contentType/>
  <cp:contentStatus/>
</cp:coreProperties>
</file>